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lark\OneDrive\Desktop\CVAC\"/>
    </mc:Choice>
  </mc:AlternateContent>
  <xr:revisionPtr revIDLastSave="0" documentId="13_ncr:1_{C02AB960-37FE-47D2-98AF-E575E179142E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Sheet2" sheetId="2" r:id="rId1"/>
  </sheets>
  <calcPr calcId="191028"/>
</workbook>
</file>

<file path=xl/calcChain.xml><?xml version="1.0" encoding="utf-8"?>
<calcChain xmlns="http://schemas.openxmlformats.org/spreadsheetml/2006/main">
  <c r="J10" i="2" l="1"/>
  <c r="J9" i="2"/>
  <c r="J8" i="2"/>
  <c r="J7" i="2"/>
  <c r="J6" i="2"/>
  <c r="J5" i="2"/>
  <c r="J4" i="2"/>
  <c r="D35" i="2"/>
  <c r="H10" i="2"/>
  <c r="H9" i="2"/>
  <c r="H8" i="2"/>
  <c r="H7" i="2"/>
  <c r="H6" i="2"/>
  <c r="H5" i="2"/>
  <c r="I5" i="2" s="1"/>
  <c r="H4" i="2"/>
  <c r="D36" i="2"/>
  <c r="I10" i="2"/>
  <c r="D34" i="2"/>
  <c r="D33" i="2"/>
  <c r="D32" i="2"/>
  <c r="D31" i="2"/>
  <c r="I9" i="2"/>
  <c r="I8" i="2"/>
  <c r="I7" i="2"/>
  <c r="I6" i="2"/>
  <c r="I11" i="2" l="1"/>
  <c r="I12" i="2"/>
  <c r="J14" i="2"/>
  <c r="K17" i="2" s="1"/>
  <c r="I4" i="2"/>
  <c r="I13" i="2" l="1"/>
  <c r="K25" i="2" s="1"/>
  <c r="K23" i="2"/>
  <c r="K21" i="2"/>
</calcChain>
</file>

<file path=xl/sharedStrings.xml><?xml version="1.0" encoding="utf-8"?>
<sst xmlns="http://schemas.openxmlformats.org/spreadsheetml/2006/main" count="56" uniqueCount="42">
  <si>
    <t>CVAC Fee Calculator</t>
  </si>
  <si>
    <r>
      <rPr>
        <sz val="10"/>
        <rFont val="Arial"/>
        <family val="2"/>
      </rPr>
      <t>Enter the number of swimmers you have by age category (</t>
    </r>
    <r>
      <rPr>
        <b/>
        <i/>
        <sz val="10"/>
        <rFont val="Arial"/>
        <family val="2"/>
      </rPr>
      <t>age on Dec 31st this year</t>
    </r>
    <r>
      <rPr>
        <sz val="10"/>
        <rFont val="Arial"/>
        <family val="2"/>
      </rPr>
      <t>) within each CVAC Swim group:</t>
    </r>
  </si>
  <si>
    <t xml:space="preserve">                  SNB/SNC Age Category
CVAC Swim Group</t>
  </si>
  <si>
    <t>8 &amp; Under</t>
  </si>
  <si>
    <t>9 - 10</t>
  </si>
  <si>
    <t>11 - 14</t>
  </si>
  <si>
    <t>15 &amp; Over</t>
  </si>
  <si>
    <t>Swimmers in 
Each Group</t>
  </si>
  <si>
    <t>Annual Membership Dues</t>
  </si>
  <si>
    <t>SNB/SNC Fees
Owed</t>
  </si>
  <si>
    <t>Membership Dues Subtotal:</t>
  </si>
  <si>
    <t>Less Multi Swimmer Discount:</t>
  </si>
  <si>
    <t>CVAC Membership 
Dues Schedule</t>
  </si>
  <si>
    <t>Swimmer Fee</t>
  </si>
  <si>
    <t>Total Membership Dues Owed:</t>
  </si>
  <si>
    <t>Total SNB/SNC Fees:</t>
  </si>
  <si>
    <t>Summary of Fees:</t>
  </si>
  <si>
    <t xml:space="preserve">SNB/SNC Fees paid during registration: </t>
  </si>
  <si>
    <t>CVAC Membership Dues</t>
  </si>
  <si>
    <r>
      <rPr>
        <sz val="10"/>
        <rFont val="Arial"/>
        <family val="2"/>
      </rPr>
      <t xml:space="preserve">If paying </t>
    </r>
    <r>
      <rPr>
        <b/>
        <i/>
        <sz val="10"/>
        <rFont val="Arial"/>
        <family val="2"/>
      </rPr>
      <t>annually</t>
    </r>
    <r>
      <rPr>
        <sz val="10"/>
        <rFont val="Arial"/>
        <family val="2"/>
      </rPr>
      <t>:</t>
    </r>
  </si>
  <si>
    <t>Dues paid during registration:</t>
  </si>
  <si>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 xml:space="preserve">if paying </t>
    </r>
    <r>
      <rPr>
        <b/>
        <i/>
        <sz val="10"/>
        <rFont val="Arial"/>
        <family val="2"/>
      </rPr>
      <t>monthly</t>
    </r>
    <r>
      <rPr>
        <sz val="10"/>
        <rFont val="Arial"/>
        <family val="2"/>
      </rPr>
      <t xml:space="preserve">: </t>
    </r>
  </si>
  <si>
    <t>and the 1st of each successive month</t>
  </si>
  <si>
    <t>* Families with 2 swimmers receive a 10% discount off the total Membership Dues</t>
  </si>
  <si>
    <t xml:space="preserve">(October - June inclusive) for: </t>
  </si>
  <si>
    <t xml:space="preserve">** Families with more than 2 swimmers receive a 20% discount off the total </t>
  </si>
  <si>
    <t>Membership dues</t>
  </si>
  <si>
    <t>SNB/SNC Fee Schedule</t>
  </si>
  <si>
    <t>SNB</t>
  </si>
  <si>
    <t>SNC</t>
  </si>
  <si>
    <t>Total</t>
  </si>
  <si>
    <t>SNB - Swim New Brunswick</t>
  </si>
  <si>
    <t>SNC - Swimming Natation Canada</t>
  </si>
  <si>
    <t>18 &amp; Over Recreational</t>
  </si>
  <si>
    <t>18 &amp; Over Competitive</t>
  </si>
  <si>
    <t>Tidal Performance</t>
  </si>
  <si>
    <t>Tidal Wave</t>
  </si>
  <si>
    <t>Swell 2</t>
  </si>
  <si>
    <t>Swell 1</t>
  </si>
  <si>
    <t>Ripple 2</t>
  </si>
  <si>
    <t>Ripple 1</t>
  </si>
  <si>
    <t>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</si>
</sst>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9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000000"/>
      </right>
      <top style="thin">
        <color indexed="8"/>
      </top>
      <bottom/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8"/>
      </bottom>
      <diagonal/>
    </border>
    <border>
      <left style="medium">
        <color rgb="FF000000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rgb="FF00000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000000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indexed="8"/>
      </bottom>
      <diagonal/>
    </border>
    <border>
      <left style="medium">
        <color rgb="FF000000"/>
      </left>
      <right style="thin">
        <color indexed="8"/>
      </right>
      <top style="thin">
        <color rgb="FF000000"/>
      </top>
      <bottom style="medium">
        <color indexed="8"/>
      </bottom>
      <diagonal/>
    </border>
    <border>
      <left style="thin">
        <color indexed="8"/>
      </left>
      <right style="medium">
        <color rgb="FF000000"/>
      </right>
      <top style="thin">
        <color rgb="FF000000"/>
      </top>
      <bottom style="medium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4" fillId="0" borderId="2" xfId="0" applyFont="1" applyBorder="1" applyAlignment="1">
      <alignment horizontal="center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/>
    <xf numFmtId="164" fontId="0" fillId="2" borderId="4" xfId="0" applyNumberFormat="1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/>
    <xf numFmtId="1" fontId="0" fillId="0" borderId="0" xfId="0" applyNumberFormat="1" applyAlignment="1">
      <alignment horizontal="center"/>
    </xf>
    <xf numFmtId="0" fontId="0" fillId="0" borderId="2" xfId="0" applyBorder="1"/>
    <xf numFmtId="164" fontId="5" fillId="0" borderId="4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164" fontId="4" fillId="0" borderId="12" xfId="0" applyNumberFormat="1" applyFont="1" applyBorder="1"/>
    <xf numFmtId="164" fontId="0" fillId="0" borderId="0" xfId="0" applyNumberFormat="1"/>
    <xf numFmtId="0" fontId="0" fillId="0" borderId="13" xfId="0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15" xfId="0" applyFont="1" applyBorder="1"/>
    <xf numFmtId="0" fontId="0" fillId="0" borderId="13" xfId="0" applyBorder="1"/>
    <xf numFmtId="0" fontId="0" fillId="0" borderId="16" xfId="0" applyBorder="1"/>
    <xf numFmtId="0" fontId="6" fillId="0" borderId="15" xfId="0" applyFont="1" applyBorder="1" applyAlignment="1">
      <alignment horizontal="left" indent="1"/>
    </xf>
    <xf numFmtId="164" fontId="0" fillId="0" borderId="13" xfId="0" applyNumberFormat="1" applyBorder="1"/>
    <xf numFmtId="164" fontId="4" fillId="0" borderId="16" xfId="0" applyNumberFormat="1" applyFont="1" applyBorder="1"/>
    <xf numFmtId="0" fontId="0" fillId="0" borderId="15" xfId="0" applyBorder="1"/>
    <xf numFmtId="0" fontId="6" fillId="0" borderId="2" xfId="0" applyFont="1" applyBorder="1" applyAlignment="1">
      <alignment horizontal="left" indent="1"/>
    </xf>
    <xf numFmtId="0" fontId="6" fillId="0" borderId="0" xfId="0" applyFont="1"/>
    <xf numFmtId="0" fontId="0" fillId="0" borderId="17" xfId="0" applyBorder="1"/>
    <xf numFmtId="0" fontId="0" fillId="0" borderId="2" xfId="0" applyBorder="1" applyAlignment="1">
      <alignment horizontal="left" indent="2"/>
    </xf>
    <xf numFmtId="164" fontId="4" fillId="0" borderId="17" xfId="0" applyNumberFormat="1" applyFont="1" applyBorder="1"/>
    <xf numFmtId="0" fontId="0" fillId="0" borderId="18" xfId="0" applyBorder="1" applyAlignment="1">
      <alignment horizontal="left" vertical="top" indent="3"/>
    </xf>
    <xf numFmtId="0" fontId="0" fillId="0" borderId="19" xfId="0" applyBorder="1" applyAlignment="1">
      <alignment vertical="top"/>
    </xf>
    <xf numFmtId="164" fontId="0" fillId="0" borderId="19" xfId="0" applyNumberFormat="1" applyBorder="1" applyAlignment="1">
      <alignment vertical="top"/>
    </xf>
    <xf numFmtId="164" fontId="4" fillId="0" borderId="20" xfId="0" applyNumberFormat="1" applyFont="1" applyBorder="1" applyAlignment="1">
      <alignment vertical="top"/>
    </xf>
    <xf numFmtId="49" fontId="4" fillId="0" borderId="0" xfId="0" applyNumberFormat="1" applyFont="1"/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left" indent="2"/>
    </xf>
    <xf numFmtId="0" fontId="0" fillId="0" borderId="22" xfId="0" applyBorder="1"/>
    <xf numFmtId="164" fontId="4" fillId="0" borderId="23" xfId="0" applyNumberFormat="1" applyFont="1" applyBorder="1"/>
    <xf numFmtId="0" fontId="6" fillId="0" borderId="0" xfId="0" applyFont="1" applyAlignment="1">
      <alignment horizontal="left" indent="2"/>
    </xf>
    <xf numFmtId="0" fontId="0" fillId="0" borderId="2" xfId="0" applyBorder="1" applyAlignment="1">
      <alignment horizontal="left" indent="3"/>
    </xf>
    <xf numFmtId="0" fontId="4" fillId="0" borderId="0" xfId="0" applyFont="1"/>
    <xf numFmtId="0" fontId="0" fillId="0" borderId="0" xfId="0" applyAlignment="1">
      <alignment wrapText="1"/>
    </xf>
    <xf numFmtId="0" fontId="0" fillId="0" borderId="10" xfId="0" applyBorder="1" applyAlignment="1">
      <alignment horizontal="left" vertical="top" indent="4"/>
    </xf>
    <xf numFmtId="0" fontId="0" fillId="0" borderId="25" xfId="0" applyBorder="1" applyAlignment="1">
      <alignment horizontal="left" indent="1"/>
    </xf>
    <xf numFmtId="164" fontId="0" fillId="5" borderId="4" xfId="0" applyNumberFormat="1" applyFill="1" applyBorder="1"/>
    <xf numFmtId="49" fontId="8" fillId="0" borderId="0" xfId="0" applyNumberFormat="1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3" fillId="2" borderId="27" xfId="0" applyFont="1" applyFill="1" applyBorder="1" applyAlignment="1">
      <alignment vertical="top" wrapText="1"/>
    </xf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1" fontId="0" fillId="2" borderId="30" xfId="0" applyNumberFormat="1" applyFill="1" applyBorder="1" applyProtection="1">
      <protection locked="0"/>
    </xf>
    <xf numFmtId="1" fontId="0" fillId="2" borderId="29" xfId="0" applyNumberFormat="1" applyFill="1" applyBorder="1"/>
    <xf numFmtId="164" fontId="0" fillId="2" borderId="29" xfId="0" applyNumberFormat="1" applyFill="1" applyBorder="1"/>
    <xf numFmtId="164" fontId="0" fillId="2" borderId="31" xfId="0" applyNumberFormat="1" applyFill="1" applyBorder="1"/>
    <xf numFmtId="1" fontId="0" fillId="2" borderId="32" xfId="0" applyNumberFormat="1" applyFill="1" applyBorder="1" applyAlignment="1" applyProtection="1">
      <alignment horizontal="center"/>
      <protection locked="0"/>
    </xf>
    <xf numFmtId="164" fontId="0" fillId="2" borderId="33" xfId="0" applyNumberFormat="1" applyFill="1" applyBorder="1"/>
    <xf numFmtId="1" fontId="0" fillId="2" borderId="34" xfId="0" applyNumberFormat="1" applyFill="1" applyBorder="1" applyAlignment="1" applyProtection="1">
      <alignment horizontal="center"/>
      <protection locked="0"/>
    </xf>
    <xf numFmtId="164" fontId="0" fillId="2" borderId="35" xfId="0" applyNumberFormat="1" applyFill="1" applyBorder="1"/>
    <xf numFmtId="0" fontId="2" fillId="2" borderId="39" xfId="0" applyFont="1" applyFill="1" applyBorder="1" applyAlignment="1">
      <alignment horizontal="left" indent="2"/>
    </xf>
    <xf numFmtId="0" fontId="2" fillId="2" borderId="40" xfId="0" applyFont="1" applyFill="1" applyBorder="1" applyAlignment="1">
      <alignment horizontal="left" indent="2"/>
    </xf>
    <xf numFmtId="0" fontId="2" fillId="2" borderId="41" xfId="0" applyFont="1" applyFill="1" applyBorder="1" applyAlignment="1">
      <alignment horizontal="left" indent="2"/>
    </xf>
    <xf numFmtId="0" fontId="4" fillId="2" borderId="42" xfId="0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wrapText="1"/>
    </xf>
    <xf numFmtId="164" fontId="0" fillId="0" borderId="5" xfId="0" applyNumberFormat="1" applyBorder="1" applyAlignment="1">
      <alignment vertical="center"/>
    </xf>
    <xf numFmtId="0" fontId="6" fillId="4" borderId="28" xfId="0" applyFont="1" applyFill="1" applyBorder="1" applyAlignment="1">
      <alignment horizontal="left" indent="2"/>
    </xf>
    <xf numFmtId="164" fontId="0" fillId="4" borderId="31" xfId="0" applyNumberFormat="1" applyFill="1" applyBorder="1"/>
    <xf numFmtId="0" fontId="6" fillId="4" borderId="44" xfId="0" applyFont="1" applyFill="1" applyBorder="1" applyAlignment="1">
      <alignment horizontal="left" indent="2"/>
    </xf>
    <xf numFmtId="164" fontId="0" fillId="4" borderId="45" xfId="0" applyNumberFormat="1" applyFill="1" applyBorder="1"/>
    <xf numFmtId="0" fontId="6" fillId="4" borderId="32" xfId="0" applyFont="1" applyFill="1" applyBorder="1" applyAlignment="1">
      <alignment horizontal="left" indent="2"/>
    </xf>
    <xf numFmtId="164" fontId="0" fillId="4" borderId="33" xfId="0" applyNumberFormat="1" applyFill="1" applyBorder="1"/>
    <xf numFmtId="0" fontId="6" fillId="4" borderId="34" xfId="0" applyFont="1" applyFill="1" applyBorder="1" applyAlignment="1">
      <alignment horizontal="left" indent="2"/>
    </xf>
    <xf numFmtId="164" fontId="0" fillId="4" borderId="35" xfId="0" applyNumberFormat="1" applyFill="1" applyBorder="1"/>
    <xf numFmtId="0" fontId="6" fillId="4" borderId="47" xfId="0" applyFont="1" applyFill="1" applyBorder="1" applyAlignment="1">
      <alignment horizontal="left" indent="2"/>
    </xf>
    <xf numFmtId="164" fontId="0" fillId="4" borderId="48" xfId="0" applyNumberFormat="1" applyFill="1" applyBorder="1"/>
    <xf numFmtId="0" fontId="2" fillId="2" borderId="50" xfId="0" applyFont="1" applyFill="1" applyBorder="1" applyAlignment="1">
      <alignment horizontal="left" indent="2"/>
    </xf>
    <xf numFmtId="1" fontId="0" fillId="2" borderId="51" xfId="0" applyNumberFormat="1" applyFill="1" applyBorder="1" applyAlignment="1" applyProtection="1">
      <alignment horizontal="center"/>
      <protection locked="0"/>
    </xf>
    <xf numFmtId="1" fontId="0" fillId="2" borderId="52" xfId="0" applyNumberFormat="1" applyFill="1" applyBorder="1" applyAlignment="1" applyProtection="1">
      <alignment horizontal="center"/>
      <protection locked="0"/>
    </xf>
    <xf numFmtId="164" fontId="0" fillId="2" borderId="52" xfId="0" applyNumberFormat="1" applyFill="1" applyBorder="1"/>
    <xf numFmtId="164" fontId="0" fillId="2" borderId="53" xfId="0" applyNumberFormat="1" applyFill="1" applyBorder="1"/>
    <xf numFmtId="1" fontId="0" fillId="2" borderId="4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49" xfId="0" applyNumberFormat="1" applyFill="1" applyBorder="1" applyProtection="1">
      <protection locked="0"/>
    </xf>
    <xf numFmtId="1" fontId="0" fillId="2" borderId="54" xfId="0" applyNumberFormat="1" applyFill="1" applyBorder="1"/>
    <xf numFmtId="1" fontId="0" fillId="2" borderId="55" xfId="0" applyNumberFormat="1" applyFill="1" applyBorder="1" applyAlignment="1" applyProtection="1">
      <alignment horizontal="center"/>
      <protection locked="0"/>
    </xf>
    <xf numFmtId="1" fontId="0" fillId="2" borderId="56" xfId="0" applyNumberFormat="1" applyFill="1" applyBorder="1" applyProtection="1">
      <protection locked="0"/>
    </xf>
    <xf numFmtId="164" fontId="0" fillId="5" borderId="57" xfId="0" applyNumberFormat="1" applyFill="1" applyBorder="1"/>
    <xf numFmtId="164" fontId="0" fillId="5" borderId="6" xfId="0" applyNumberFormat="1" applyFill="1" applyBorder="1"/>
    <xf numFmtId="49" fontId="6" fillId="5" borderId="28" xfId="0" applyNumberFormat="1" applyFont="1" applyFill="1" applyBorder="1" applyAlignment="1">
      <alignment horizontal="left" indent="2"/>
    </xf>
    <xf numFmtId="164" fontId="0" fillId="5" borderId="29" xfId="0" applyNumberFormat="1" applyFill="1" applyBorder="1"/>
    <xf numFmtId="164" fontId="0" fillId="5" borderId="31" xfId="0" applyNumberFormat="1" applyFill="1" applyBorder="1"/>
    <xf numFmtId="49" fontId="6" fillId="5" borderId="32" xfId="0" applyNumberFormat="1" applyFont="1" applyFill="1" applyBorder="1" applyAlignment="1">
      <alignment horizontal="left" indent="2"/>
    </xf>
    <xf numFmtId="164" fontId="0" fillId="5" borderId="33" xfId="0" applyNumberFormat="1" applyFill="1" applyBorder="1"/>
    <xf numFmtId="49" fontId="6" fillId="5" borderId="34" xfId="0" applyNumberFormat="1" applyFont="1" applyFill="1" applyBorder="1" applyAlignment="1">
      <alignment horizontal="left" indent="2"/>
    </xf>
    <xf numFmtId="164" fontId="0" fillId="5" borderId="35" xfId="0" applyNumberFormat="1" applyFill="1" applyBorder="1"/>
    <xf numFmtId="49" fontId="6" fillId="5" borderId="58" xfId="0" applyNumberFormat="1" applyFont="1" applyFill="1" applyBorder="1" applyAlignment="1">
      <alignment horizontal="left" indent="2"/>
    </xf>
    <xf numFmtId="164" fontId="0" fillId="5" borderId="59" xfId="0" applyNumberFormat="1" applyFill="1" applyBorder="1"/>
    <xf numFmtId="49" fontId="6" fillId="5" borderId="36" xfId="0" applyNumberFormat="1" applyFont="1" applyFill="1" applyBorder="1" applyAlignment="1">
      <alignment horizontal="left" indent="2"/>
    </xf>
    <xf numFmtId="164" fontId="0" fillId="5" borderId="37" xfId="0" applyNumberFormat="1" applyFill="1" applyBorder="1"/>
    <xf numFmtId="164" fontId="0" fillId="5" borderId="38" xfId="0" applyNumberFormat="1" applyFill="1" applyBorder="1"/>
    <xf numFmtId="49" fontId="4" fillId="5" borderId="15" xfId="0" applyNumberFormat="1" applyFont="1" applyFill="1" applyBorder="1"/>
    <xf numFmtId="0" fontId="7" fillId="5" borderId="42" xfId="0" applyFont="1" applyFill="1" applyBorder="1" applyAlignment="1">
      <alignment horizontal="center"/>
    </xf>
    <xf numFmtId="0" fontId="0" fillId="0" borderId="24" xfId="0" applyBorder="1" applyAlignment="1">
      <alignment horizontal="left" indent="4"/>
    </xf>
    <xf numFmtId="164" fontId="0" fillId="3" borderId="9" xfId="0" applyNumberFormat="1" applyFill="1" applyBorder="1"/>
    <xf numFmtId="0" fontId="5" fillId="0" borderId="3" xfId="0" applyFont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0" fillId="4" borderId="1" xfId="0" applyFill="1" applyBorder="1"/>
    <xf numFmtId="0" fontId="4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164" fontId="0" fillId="3" borderId="43" xfId="0" applyNumberFormat="1" applyFill="1" applyBorder="1"/>
    <xf numFmtId="0" fontId="4" fillId="4" borderId="4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64CE-F589-49A1-B608-E0CB3C14006E}">
  <dimension ref="A1:K38"/>
  <sheetViews>
    <sheetView tabSelected="1" workbookViewId="0">
      <selection activeCell="N7" sqref="N7"/>
    </sheetView>
  </sheetViews>
  <sheetFormatPr defaultRowHeight="13.2" x14ac:dyDescent="0.25"/>
  <cols>
    <col min="1" max="1" width="26.33203125" customWidth="1"/>
    <col min="2" max="2" width="12.109375" customWidth="1"/>
    <col min="3" max="3" width="11.109375" customWidth="1"/>
    <col min="4" max="4" width="10.6640625" customWidth="1"/>
    <col min="5" max="5" width="10.33203125" customWidth="1"/>
    <col min="6" max="7" width="12.5546875" customWidth="1"/>
    <col min="8" max="8" width="12.33203125" customWidth="1"/>
    <col min="9" max="9" width="12.6640625" customWidth="1"/>
    <col min="10" max="10" width="10.6640625" customWidth="1"/>
  </cols>
  <sheetData>
    <row r="1" spans="1:11" ht="15.6" x14ac:dyDescent="0.3">
      <c r="A1" s="1" t="s">
        <v>0</v>
      </c>
    </row>
    <row r="2" spans="1:11" x14ac:dyDescent="0.25">
      <c r="A2" s="2" t="s">
        <v>1</v>
      </c>
    </row>
    <row r="3" spans="1:11" ht="39.6" x14ac:dyDescent="0.25">
      <c r="A3" s="51" t="s">
        <v>2</v>
      </c>
      <c r="B3" s="65" t="s">
        <v>3</v>
      </c>
      <c r="C3" s="66" t="s">
        <v>4</v>
      </c>
      <c r="D3" s="66" t="s">
        <v>5</v>
      </c>
      <c r="E3" s="67" t="s">
        <v>6</v>
      </c>
      <c r="F3" s="67" t="s">
        <v>33</v>
      </c>
      <c r="G3" s="67" t="s">
        <v>34</v>
      </c>
      <c r="H3" s="67" t="s">
        <v>7</v>
      </c>
      <c r="I3" s="67" t="s">
        <v>8</v>
      </c>
      <c r="J3" s="67" t="s">
        <v>9</v>
      </c>
      <c r="K3" s="3"/>
    </row>
    <row r="4" spans="1:11" x14ac:dyDescent="0.25">
      <c r="A4" s="62" t="s">
        <v>35</v>
      </c>
      <c r="B4" s="52">
        <v>0</v>
      </c>
      <c r="C4" s="53">
        <v>0</v>
      </c>
      <c r="D4" s="53">
        <v>0</v>
      </c>
      <c r="E4" s="54">
        <v>0</v>
      </c>
      <c r="F4" s="54">
        <v>0</v>
      </c>
      <c r="G4" s="54">
        <v>0</v>
      </c>
      <c r="H4" s="55">
        <f>SUM(B4:G4)</f>
        <v>0</v>
      </c>
      <c r="I4" s="56">
        <f t="shared" ref="I4:I10" si="0">H4*B15</f>
        <v>0</v>
      </c>
      <c r="J4" s="57">
        <f>(B4*D31)+(C4*D32)+(D4*D33)+(E4*D34)+(F4*D35)+(G4*D36)</f>
        <v>0</v>
      </c>
      <c r="K4" s="18"/>
    </row>
    <row r="5" spans="1:11" x14ac:dyDescent="0.25">
      <c r="A5" s="63" t="s">
        <v>36</v>
      </c>
      <c r="B5" s="58">
        <v>0</v>
      </c>
      <c r="C5" s="4">
        <v>0</v>
      </c>
      <c r="D5" s="4">
        <v>0</v>
      </c>
      <c r="E5" s="5">
        <v>0</v>
      </c>
      <c r="F5" s="5">
        <v>0</v>
      </c>
      <c r="G5" s="5">
        <v>0</v>
      </c>
      <c r="H5" s="6">
        <f t="shared" ref="H5:H10" si="1">SUM(B5:G5)</f>
        <v>0</v>
      </c>
      <c r="I5" s="7">
        <f t="shared" si="0"/>
        <v>0</v>
      </c>
      <c r="J5" s="59">
        <f>(B5*D31)+(C5*D32)+(D5*D33)+(E5*D34)+(F5*D35)+(G5*D36)</f>
        <v>0</v>
      </c>
      <c r="K5" s="18"/>
    </row>
    <row r="6" spans="1:11" x14ac:dyDescent="0.25">
      <c r="A6" s="63" t="s">
        <v>37</v>
      </c>
      <c r="B6" s="58">
        <v>0</v>
      </c>
      <c r="C6" s="4">
        <v>0</v>
      </c>
      <c r="D6" s="4">
        <v>0</v>
      </c>
      <c r="E6" s="5">
        <v>0</v>
      </c>
      <c r="F6" s="5">
        <v>0</v>
      </c>
      <c r="G6" s="5">
        <v>0</v>
      </c>
      <c r="H6" s="6">
        <f t="shared" si="1"/>
        <v>0</v>
      </c>
      <c r="I6" s="7">
        <f t="shared" si="0"/>
        <v>0</v>
      </c>
      <c r="J6" s="59">
        <f>(B6*D31)+(C6*D32)+(D6*D33)+(E6*D34)+(F6*D35)+(G6*D36)</f>
        <v>0</v>
      </c>
      <c r="K6" s="18"/>
    </row>
    <row r="7" spans="1:11" x14ac:dyDescent="0.25">
      <c r="A7" s="63" t="s">
        <v>38</v>
      </c>
      <c r="B7" s="58">
        <v>0</v>
      </c>
      <c r="C7" s="4">
        <v>0</v>
      </c>
      <c r="D7" s="4">
        <v>0</v>
      </c>
      <c r="E7" s="8">
        <v>0</v>
      </c>
      <c r="F7" s="8">
        <v>0</v>
      </c>
      <c r="G7" s="8">
        <v>0</v>
      </c>
      <c r="H7" s="6">
        <f t="shared" si="1"/>
        <v>0</v>
      </c>
      <c r="I7" s="7">
        <f t="shared" si="0"/>
        <v>0</v>
      </c>
      <c r="J7" s="59">
        <f>(B7*D31)+(C7*D32)+(D7*D33)+(E7*D34)+(F7*D35)+(G7*D36)</f>
        <v>0</v>
      </c>
      <c r="K7" s="18"/>
    </row>
    <row r="8" spans="1:11" x14ac:dyDescent="0.25">
      <c r="A8" s="64" t="s">
        <v>39</v>
      </c>
      <c r="B8" s="60">
        <v>0</v>
      </c>
      <c r="C8" s="9">
        <v>0</v>
      </c>
      <c r="D8" s="9">
        <v>0</v>
      </c>
      <c r="E8" s="84">
        <v>0</v>
      </c>
      <c r="F8" s="84">
        <v>0</v>
      </c>
      <c r="G8" s="84">
        <v>0</v>
      </c>
      <c r="H8" s="85">
        <f t="shared" si="1"/>
        <v>0</v>
      </c>
      <c r="I8" s="10">
        <f t="shared" si="0"/>
        <v>0</v>
      </c>
      <c r="J8" s="61">
        <f>(B8*D31)+(C8*D32)+(D8*D33)+(E8*D34)+(F8*D35)+(G8*D36)</f>
        <v>0</v>
      </c>
      <c r="K8" s="18"/>
    </row>
    <row r="9" spans="1:11" x14ac:dyDescent="0.25">
      <c r="A9" s="64" t="s">
        <v>40</v>
      </c>
      <c r="B9" s="60">
        <v>0</v>
      </c>
      <c r="C9" s="9">
        <v>0</v>
      </c>
      <c r="D9" s="88">
        <v>0</v>
      </c>
      <c r="E9" s="86">
        <v>0</v>
      </c>
      <c r="F9" s="86">
        <v>0</v>
      </c>
      <c r="G9" s="86">
        <v>0</v>
      </c>
      <c r="H9" s="85">
        <f t="shared" si="1"/>
        <v>0</v>
      </c>
      <c r="I9" s="10">
        <f t="shared" si="0"/>
        <v>0</v>
      </c>
      <c r="J9" s="61">
        <f>(B9*D31)+(C9*D32)+(D9*D33)+(E9*D34)+(F9*D35)+(G9*D36)</f>
        <v>0</v>
      </c>
      <c r="K9" s="18"/>
    </row>
    <row r="10" spans="1:11" x14ac:dyDescent="0.25">
      <c r="A10" s="79" t="s">
        <v>41</v>
      </c>
      <c r="B10" s="80">
        <v>0</v>
      </c>
      <c r="C10" s="81">
        <v>0</v>
      </c>
      <c r="D10" s="81">
        <v>0</v>
      </c>
      <c r="E10" s="89">
        <v>0</v>
      </c>
      <c r="F10" s="89">
        <v>0</v>
      </c>
      <c r="G10" s="89">
        <v>0</v>
      </c>
      <c r="H10" s="87">
        <f t="shared" si="1"/>
        <v>0</v>
      </c>
      <c r="I10" s="82">
        <f t="shared" si="0"/>
        <v>0</v>
      </c>
      <c r="J10" s="83">
        <f>(B10*D31)+(C10*D32)+(D10*D33)+(E10*D34)+(F10*D35)+(G10*D36)</f>
        <v>0</v>
      </c>
      <c r="K10" s="18"/>
    </row>
    <row r="11" spans="1:11" x14ac:dyDescent="0.25">
      <c r="B11" s="11"/>
      <c r="D11" s="112" t="s">
        <v>10</v>
      </c>
      <c r="E11" s="112"/>
      <c r="F11" s="112"/>
      <c r="G11" s="112"/>
      <c r="H11" s="112"/>
      <c r="I11" s="68">
        <f>SUM(I4:I10)</f>
        <v>0</v>
      </c>
      <c r="J11" s="113"/>
      <c r="K11" s="12"/>
    </row>
    <row r="12" spans="1:11" x14ac:dyDescent="0.25">
      <c r="D12" s="108" t="s">
        <v>11</v>
      </c>
      <c r="E12" s="108"/>
      <c r="F12" s="108"/>
      <c r="G12" s="108"/>
      <c r="H12" s="108"/>
      <c r="I12" s="13">
        <f>IF((H4+H5+H6+H7+H8+H9+H10)&lt;2,0,IF((H4+H5+H6+H7+H8+H9+H10)&lt;3,I11*0.1,I11*0.2))</f>
        <v>0</v>
      </c>
      <c r="J12" s="107"/>
      <c r="K12" s="12"/>
    </row>
    <row r="13" spans="1:11" x14ac:dyDescent="0.25">
      <c r="A13" s="109" t="s">
        <v>12</v>
      </c>
      <c r="B13" s="110" t="s">
        <v>13</v>
      </c>
      <c r="C13" s="12"/>
      <c r="D13" s="111" t="s">
        <v>14</v>
      </c>
      <c r="E13" s="111"/>
      <c r="F13" s="111"/>
      <c r="G13" s="111"/>
      <c r="H13" s="111"/>
      <c r="I13" s="14">
        <f>I11-I12</f>
        <v>0</v>
      </c>
      <c r="J13" s="107"/>
      <c r="K13" s="12"/>
    </row>
    <row r="14" spans="1:11" x14ac:dyDescent="0.25">
      <c r="A14" s="114"/>
      <c r="B14" s="114"/>
      <c r="C14" s="12"/>
      <c r="H14" s="15" t="s">
        <v>15</v>
      </c>
      <c r="I14" s="16"/>
      <c r="J14" s="17">
        <f>SUM(J4:J10)</f>
        <v>0</v>
      </c>
      <c r="K14" s="12"/>
    </row>
    <row r="15" spans="1:11" x14ac:dyDescent="0.25">
      <c r="A15" s="69" t="s">
        <v>35</v>
      </c>
      <c r="B15" s="70">
        <v>2950</v>
      </c>
      <c r="C15" s="18"/>
      <c r="D15" s="18"/>
      <c r="E15" s="18"/>
      <c r="F15" s="18"/>
      <c r="G15" s="18"/>
      <c r="H15" s="19"/>
      <c r="I15" s="19"/>
      <c r="J15" s="19"/>
      <c r="K15" s="20"/>
    </row>
    <row r="16" spans="1:11" x14ac:dyDescent="0.25">
      <c r="A16" s="71" t="s">
        <v>36</v>
      </c>
      <c r="B16" s="72">
        <v>2750</v>
      </c>
      <c r="C16" s="18"/>
      <c r="D16" s="18"/>
      <c r="H16" s="21" t="s">
        <v>16</v>
      </c>
      <c r="I16" s="22"/>
      <c r="J16" s="22"/>
      <c r="K16" s="23"/>
    </row>
    <row r="17" spans="1:11" x14ac:dyDescent="0.25">
      <c r="A17" s="73" t="s">
        <v>37</v>
      </c>
      <c r="B17" s="74">
        <v>1900</v>
      </c>
      <c r="C17" s="18"/>
      <c r="D17" s="18"/>
      <c r="H17" s="24" t="s">
        <v>17</v>
      </c>
      <c r="I17" s="22"/>
      <c r="J17" s="25"/>
      <c r="K17" s="26">
        <f>J14</f>
        <v>0</v>
      </c>
    </row>
    <row r="18" spans="1:11" x14ac:dyDescent="0.25">
      <c r="A18" s="73" t="s">
        <v>38</v>
      </c>
      <c r="B18" s="74">
        <v>1700</v>
      </c>
      <c r="C18" s="18"/>
      <c r="D18" s="18"/>
      <c r="H18" s="27"/>
      <c r="I18" s="22"/>
      <c r="J18" s="22"/>
      <c r="K18" s="23"/>
    </row>
    <row r="19" spans="1:11" x14ac:dyDescent="0.25">
      <c r="A19" s="75" t="s">
        <v>39</v>
      </c>
      <c r="B19" s="76">
        <v>750</v>
      </c>
      <c r="C19" s="18"/>
      <c r="D19" s="18"/>
      <c r="H19" s="28" t="s">
        <v>18</v>
      </c>
      <c r="I19" s="29"/>
      <c r="K19" s="30"/>
    </row>
    <row r="20" spans="1:11" x14ac:dyDescent="0.25">
      <c r="A20" s="75" t="s">
        <v>40</v>
      </c>
      <c r="B20" s="76">
        <v>750</v>
      </c>
      <c r="C20" s="18"/>
      <c r="D20" s="18"/>
      <c r="H20" s="31" t="s">
        <v>19</v>
      </c>
      <c r="J20" s="18"/>
      <c r="K20" s="32"/>
    </row>
    <row r="21" spans="1:11" x14ac:dyDescent="0.25">
      <c r="A21" s="77" t="s">
        <v>41</v>
      </c>
      <c r="B21" s="78">
        <v>800</v>
      </c>
      <c r="C21" s="18"/>
      <c r="D21" s="18"/>
      <c r="H21" s="33" t="s">
        <v>20</v>
      </c>
      <c r="I21" s="34"/>
      <c r="J21" s="35"/>
      <c r="K21" s="36">
        <f>I13</f>
        <v>0</v>
      </c>
    </row>
    <row r="22" spans="1:11" x14ac:dyDescent="0.25">
      <c r="A22" s="37"/>
      <c r="B22" s="38"/>
      <c r="H22" s="39" t="s">
        <v>21</v>
      </c>
      <c r="I22" s="40"/>
      <c r="J22" s="40"/>
      <c r="K22" s="41"/>
    </row>
    <row r="23" spans="1:11" x14ac:dyDescent="0.25">
      <c r="A23" s="42"/>
      <c r="B23" s="18"/>
      <c r="C23" s="38"/>
      <c r="D23" s="38"/>
      <c r="H23" s="43" t="s">
        <v>20</v>
      </c>
      <c r="K23" s="32">
        <f>(I13/10)</f>
        <v>0</v>
      </c>
    </row>
    <row r="24" spans="1:11" x14ac:dyDescent="0.25">
      <c r="A24" s="42"/>
      <c r="B24" s="18"/>
      <c r="C24" s="18"/>
      <c r="D24" s="18"/>
      <c r="H24" s="106" t="s">
        <v>22</v>
      </c>
      <c r="I24" s="106"/>
      <c r="J24" s="106"/>
      <c r="K24" s="106"/>
    </row>
    <row r="25" spans="1:11" x14ac:dyDescent="0.25">
      <c r="A25" s="44" t="s">
        <v>23</v>
      </c>
      <c r="B25" s="45"/>
      <c r="H25" s="46" t="s">
        <v>24</v>
      </c>
      <c r="I25" s="47"/>
      <c r="J25" s="47"/>
      <c r="K25" s="17">
        <f>(I13/10)</f>
        <v>0</v>
      </c>
    </row>
    <row r="26" spans="1:11" x14ac:dyDescent="0.25">
      <c r="A26" s="44" t="s">
        <v>25</v>
      </c>
      <c r="B26" s="18"/>
      <c r="C26" s="45"/>
      <c r="D26" s="45"/>
    </row>
    <row r="27" spans="1:11" x14ac:dyDescent="0.25">
      <c r="A27" s="44"/>
      <c r="B27" s="18"/>
      <c r="C27" s="18"/>
      <c r="D27" s="18"/>
    </row>
    <row r="28" spans="1:11" x14ac:dyDescent="0.25">
      <c r="A28" s="44" t="s">
        <v>26</v>
      </c>
      <c r="B28" s="18"/>
      <c r="C28" s="18"/>
      <c r="D28" s="18"/>
    </row>
    <row r="29" spans="1:11" x14ac:dyDescent="0.25">
      <c r="A29" s="42"/>
      <c r="B29" s="18"/>
      <c r="C29" s="18"/>
      <c r="D29" s="18"/>
    </row>
    <row r="30" spans="1:11" x14ac:dyDescent="0.25">
      <c r="A30" s="104" t="s">
        <v>27</v>
      </c>
      <c r="B30" s="105" t="s">
        <v>28</v>
      </c>
      <c r="C30" s="105" t="s">
        <v>29</v>
      </c>
      <c r="D30" s="105" t="s">
        <v>30</v>
      </c>
    </row>
    <row r="31" spans="1:11" x14ac:dyDescent="0.25">
      <c r="A31" s="92" t="s">
        <v>3</v>
      </c>
      <c r="B31" s="93">
        <v>19</v>
      </c>
      <c r="C31" s="93">
        <v>33.5</v>
      </c>
      <c r="D31" s="94">
        <f t="shared" ref="D31:D34" si="2">B31+C31</f>
        <v>52.5</v>
      </c>
    </row>
    <row r="32" spans="1:11" x14ac:dyDescent="0.25">
      <c r="A32" s="95" t="s">
        <v>4</v>
      </c>
      <c r="B32" s="48">
        <v>34</v>
      </c>
      <c r="C32" s="48">
        <v>53.5</v>
      </c>
      <c r="D32" s="96">
        <f t="shared" si="2"/>
        <v>87.5</v>
      </c>
    </row>
    <row r="33" spans="1:4" x14ac:dyDescent="0.25">
      <c r="A33" s="95" t="s">
        <v>5</v>
      </c>
      <c r="B33" s="48">
        <v>59</v>
      </c>
      <c r="C33" s="48">
        <v>73.5</v>
      </c>
      <c r="D33" s="96">
        <f t="shared" si="2"/>
        <v>132.5</v>
      </c>
    </row>
    <row r="34" spans="1:4" x14ac:dyDescent="0.25">
      <c r="A34" s="97" t="s">
        <v>6</v>
      </c>
      <c r="B34" s="91">
        <v>69</v>
      </c>
      <c r="C34" s="91">
        <v>93.5</v>
      </c>
      <c r="D34" s="98">
        <f t="shared" si="2"/>
        <v>162.5</v>
      </c>
    </row>
    <row r="35" spans="1:4" x14ac:dyDescent="0.25">
      <c r="A35" s="99" t="s">
        <v>33</v>
      </c>
      <c r="B35" s="90">
        <v>29</v>
      </c>
      <c r="C35" s="90">
        <v>12.5</v>
      </c>
      <c r="D35" s="100">
        <f>B35+C35</f>
        <v>41.5</v>
      </c>
    </row>
    <row r="36" spans="1:4" x14ac:dyDescent="0.25">
      <c r="A36" s="101" t="s">
        <v>34</v>
      </c>
      <c r="B36" s="102">
        <v>73</v>
      </c>
      <c r="C36" s="102">
        <v>100</v>
      </c>
      <c r="D36" s="103">
        <f t="shared" ref="D36" si="3">B36+C36</f>
        <v>173</v>
      </c>
    </row>
    <row r="37" spans="1:4" x14ac:dyDescent="0.25">
      <c r="A37" s="49" t="s">
        <v>31</v>
      </c>
      <c r="B37" s="18"/>
    </row>
    <row r="38" spans="1:4" x14ac:dyDescent="0.25">
      <c r="A38" s="50" t="s">
        <v>32</v>
      </c>
      <c r="B38" s="18"/>
    </row>
  </sheetData>
  <mergeCells count="7">
    <mergeCell ref="H24:K24"/>
    <mergeCell ref="D11:H11"/>
    <mergeCell ref="J11:J13"/>
    <mergeCell ref="D12:H12"/>
    <mergeCell ref="A13:A14"/>
    <mergeCell ref="B13:B14"/>
    <mergeCell ref="D13:H13"/>
  </mergeCells>
  <dataValidations count="16">
    <dataValidation type="whole" allowBlank="1" showInputMessage="1" showErrorMessage="1" errorTitle="Invalid Data Entered" error="Please enter a number from 0 to 9" promptTitle="Gold Fitness Swimmers 15 &amp; Over" prompt="Please enter a number from 0 to 9 representing the number of swimmers in your family 15 years of age or older who will swim with the Gold Fitness group." sqref="E5:G5" xr:uid="{075528E0-A8CC-46ED-BB66-FEEFC893EA49}">
      <formula1>0</formula1>
      <formula2>9</formula2>
    </dataValidation>
    <dataValidation type="whole" allowBlank="1" showInputMessage="1" showErrorMessage="1" errorTitle="Invalid Data Entered" error="Please enter a number from 0 to 9" promptTitle="Gold Fitness Swimmers 11-14 Yrs" prompt="Please enter a number from 0 to 9 representing the number of swimmers in your family 11-14 years old who will swim with the Gold Fitness group." sqref="D5" xr:uid="{11D552E1-C634-4856-8C4C-6BF8AECA02C8}">
      <formula1>0</formula1>
      <formula2>9</formula2>
    </dataValidation>
    <dataValidation type="whole" allowBlank="1" showInputMessage="1" showErrorMessage="1" errorTitle="Invalid Data Entered" error="Please enter a number from 0 to 9" promptTitle="Gold Fitness Swimmers 9-10 yrs" prompt="Please enter a number from 0 to 9 representing the number of swimmers in your family 9-10 years old who will swim with the Gold Fitness group." sqref="C5" xr:uid="{3D84AD9D-1360-4654-B68E-91A843A6DBBE}">
      <formula1>0</formula1>
      <formula2>9</formula2>
    </dataValidation>
    <dataValidation type="whole" allowBlank="1" showInputMessage="1" showErrorMessage="1" errorTitle="Invalid Data Entered" error="Please enter a number from 0 to 9" promptTitle="Gold Fitness Swimmers 8 &amp; Under" prompt="Please enter a number from 0 to 9 representing the number of swimmers in your family 8 years old or younger who will swim with the Gold Fitness group." sqref="B5" xr:uid="{E213C3F7-7959-4D62-8FE7-1F95D092AFB5}">
      <formula1>0</formula1>
      <formula2>9</formula2>
    </dataValidation>
    <dataValidation type="whole" allowBlank="1" showInputMessage="1" showErrorMessage="1" errorTitle="Invalid Data Entered" error="Please enter a number from 0 to 9" promptTitle="Silver Swimmers 15 &amp; Over" prompt="Please enter a number from 0 to 9 representing the number of swimmers in your family 15 years of age or older who will swim with the Silver group." sqref="E6:G6" xr:uid="{2124F2F6-45AE-4997-A88E-31449EC915EA}">
      <formula1>0</formula1>
      <formula2>9</formula2>
    </dataValidation>
    <dataValidation type="whole" allowBlank="1" showInputMessage="1" showErrorMessage="1" errorTitle="Invalid Data Entered" error="Please enter a number from 0 to 9" promptTitle="Silver Swimmers 9-10 years old" prompt="Please enter a number from 0 to 9 representing the number of swimmers in your family 9-10 years old who will swim with the Silver group." sqref="C6" xr:uid="{97293D77-E469-4F1F-A261-D81A7E523CF6}">
      <formula1>0</formula1>
      <formula2>9</formula2>
    </dataValidation>
    <dataValidation type="whole" allowBlank="1" showInputMessage="1" showErrorMessage="1" errorTitle="Invalid Data Entered" error="Please enter a number from 0 to 9" promptTitle="Silver Swimmers 8 &amp; Under" prompt="Please enter a number from 0 to 9 representing the number of swimmers in your family 8 years old or younger who will swim with the Silver group." sqref="B6" xr:uid="{C4396AFD-B52B-41AD-8E4A-2B694E55B12E}">
      <formula1>0</formula1>
      <formula2>9</formula2>
    </dataValidation>
    <dataValidation type="whole" allowBlank="1" showInputMessage="1" showErrorMessage="1" errorTitle="Invalid Data Entered" error="Please enter a number from 0 to 9" promptTitle="Silver Swimmers 11-14 Years" prompt="Please enter a number from 0 to 9 representing the number of swimmers in your family 11-14 years old who will swim with the Silver group." sqref="D6" xr:uid="{B946EE38-40F3-420F-8C86-BE76BC838ADF}">
      <formula1>0</formula1>
      <formula2>9</formula2>
    </dataValidation>
    <dataValidation type="whole" allowBlank="1" showInputMessage="1" showErrorMessage="1" errorTitle="Invalid Data Entered" error="Please enter a number from 0 to 9" promptTitle="Bronze Swimmers 15 &amp; Over" prompt="Please enter a number from 0 to 9 representing the number of swimmers in your family 15 years of age or older who will swim with the Bronze group." sqref="E7:G10" xr:uid="{D83C9B75-248B-4681-B1CC-164BF1750334}">
      <formula1>0</formula1>
      <formula2>9</formula2>
    </dataValidation>
    <dataValidation type="whole" allowBlank="1" showInputMessage="1" showErrorMessage="1" errorTitle="Invalid Data Entered" error="Please enter a number from 0 to 9" promptTitle="Gold Swimmers 15 &amp; Over" prompt="Please enter a number from 0 to 9 representing the number of swimmers in your family 15 years of age or older who will swim with the Gold group." sqref="E4:G4" xr:uid="{605356D2-24AF-43A1-831B-6A931F1EF516}">
      <formula1>0</formula1>
      <formula2>9</formula2>
    </dataValidation>
    <dataValidation type="whole" allowBlank="1" showInputMessage="1" showErrorMessage="1" errorTitle="Invalid Data Entered" error="Please enter a number from 0 to 9" promptTitle="Bronze Swimmers 11-14 Years" prompt="Please enter a number from 0 to 9 representing the number of swimmers in your family 11-14 years old who will swim with the Bronze group." sqref="D7:D10" xr:uid="{91BE150E-44C4-4BAC-B62D-7C932CC870CB}">
      <formula1>0</formula1>
      <formula2>9</formula2>
    </dataValidation>
    <dataValidation type="whole" allowBlank="1" showInputMessage="1" showErrorMessage="1" errorTitle="Invalid Data Entered" error="Please enter a number from 0 to 9" promptTitle="Bronze Swimmers 9-10 years old" prompt="Please enter a number from 0 to 9 representing the number of swimmers in your family 9-10 years old who will swim with the Bronze group." sqref="C7:C10" xr:uid="{C7838BF7-001A-47FF-9819-D7B5EE905D3F}">
      <formula1>0</formula1>
      <formula2>9</formula2>
    </dataValidation>
    <dataValidation type="whole" allowBlank="1" showInputMessage="1" showErrorMessage="1" errorTitle="Invalid Data Entered" error="Please enter a number from 0 to 9" promptTitle="Bronze Swimmers 8 &amp; Under" prompt="Please enter a number from 0 to 9 representing the number of swimmers in your family 8 years old or younger who will swim with the Bronze group." sqref="B7:B10" xr:uid="{DD4CCADA-2026-44A9-BC0F-8E8A17FE7053}">
      <formula1>0</formula1>
      <formula2>9</formula2>
    </dataValidation>
    <dataValidation type="whole" allowBlank="1" showInputMessage="1" showErrorMessage="1" errorTitle="Invalid Data Entered" error="Please enter a number from 0 to 9" promptTitle="Gold Swimmers 11-14 Years" prompt="Please enter a number from 0 to 9 representing the number of swimmers in your family 11-14 years old who will swim with the Gold group." sqref="D4" xr:uid="{EBB6466A-AE59-4BE3-9412-98ECFBF949DE}">
      <formula1>0</formula1>
      <formula2>9</formula2>
    </dataValidation>
    <dataValidation type="whole" allowBlank="1" showInputMessage="1" showErrorMessage="1" errorTitle="Invalid Data Entered" error="Please enter a number from 0 to 9" promptTitle="Gold Swimmers 9-10 years old" prompt="Please enter a number from 0 to 9 representing the number of swimmers in your family 9-10 years old who will swim with the Gold group." sqref="C4" xr:uid="{9C2915C6-BCFF-4968-82AF-CC5F58F2B5F4}">
      <formula1>0</formula1>
      <formula2>9</formula2>
    </dataValidation>
    <dataValidation type="whole" allowBlank="1" showInputMessage="1" showErrorMessage="1" errorTitle="Invalid Data Entered" error="Please enter a number from 0 to 9" promptTitle="Gold Swimmers 8 &amp; Under" prompt="Please enter a number from 0 to 9 representing the number of swimmers in your family 8 years old or younger who will swim with the Gold group." sqref="B4" xr:uid="{989A103B-805F-4418-A3CC-5B655AA2CFD5}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Rowbotham</dc:creator>
  <cp:keywords/>
  <dc:description/>
  <cp:lastModifiedBy>Megan Clark</cp:lastModifiedBy>
  <cp:revision/>
  <dcterms:created xsi:type="dcterms:W3CDTF">2023-08-28T19:45:00Z</dcterms:created>
  <dcterms:modified xsi:type="dcterms:W3CDTF">2023-08-31T19:40:30Z</dcterms:modified>
  <cp:category/>
  <cp:contentStatus/>
</cp:coreProperties>
</file>