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ure\OneDrive\Documents\CCCAN DOCUMENTS\MEETS\CCCAN 2018\EL SALVADOR\"/>
    </mc:Choice>
  </mc:AlternateContent>
  <xr:revisionPtr revIDLastSave="0" documentId="8_{041036C7-FCE2-48C2-903F-D64F085DE23B}" xr6:coauthVersionLast="37" xr6:coauthVersionMax="37" xr10:uidLastSave="{00000000-0000-0000-0000-000000000000}"/>
  <bookViews>
    <workbookView xWindow="0" yWindow="0" windowWidth="21570" windowHeight="7620" activeTab="1" xr2:uid="{00000000-000D-0000-FFFF-FFFF00000000}"/>
  </bookViews>
  <sheets>
    <sheet name="DATOS 1 M" sheetId="2" r:id="rId1"/>
    <sheet name="FINAL 1 mts" sheetId="1" r:id="rId2"/>
    <sheet name="DATOS 3 M" sheetId="4" r:id="rId3"/>
    <sheet name="FINAL 3 mts " sheetId="5" r:id="rId4"/>
  </sheets>
  <definedNames>
    <definedName name="_xlnm.Print_Area" localSheetId="2">'DATOS 3 M'!$A$2:$N$33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4" l="1"/>
  <c r="K15" i="4"/>
  <c r="K23" i="4"/>
  <c r="K24" i="4"/>
  <c r="K25" i="4"/>
  <c r="K26" i="4"/>
  <c r="K22" i="4"/>
  <c r="J4" i="4"/>
  <c r="I4" i="4"/>
  <c r="H4" i="4"/>
  <c r="G4" i="4"/>
  <c r="K4" i="4" s="1"/>
  <c r="F4" i="4"/>
  <c r="E4" i="4"/>
  <c r="D23" i="5"/>
  <c r="D22" i="5"/>
  <c r="K23" i="2"/>
  <c r="K24" i="2"/>
  <c r="K25" i="2"/>
  <c r="K26" i="2"/>
  <c r="K22" i="2"/>
  <c r="E38" i="1" l="1"/>
  <c r="E37" i="1"/>
  <c r="E39" i="1"/>
  <c r="E36" i="1"/>
  <c r="E40" i="1"/>
  <c r="K16" i="2"/>
  <c r="K17" i="2"/>
  <c r="K18" i="2"/>
  <c r="K19" i="2"/>
  <c r="K15" i="2"/>
  <c r="K4" i="2"/>
  <c r="E41" i="1" l="1"/>
  <c r="C38" i="5" l="1"/>
  <c r="D38" i="5"/>
  <c r="C39" i="5"/>
  <c r="D39" i="5"/>
  <c r="C37" i="5"/>
  <c r="D37" i="5"/>
  <c r="C36" i="5"/>
  <c r="D36" i="5"/>
  <c r="C41" i="5"/>
  <c r="D41" i="5"/>
  <c r="E41" i="5"/>
  <c r="C42" i="5"/>
  <c r="D42" i="5"/>
  <c r="E42" i="5"/>
  <c r="D40" i="5"/>
  <c r="C40" i="5"/>
  <c r="C23" i="5"/>
  <c r="C24" i="5"/>
  <c r="D24" i="5"/>
  <c r="C25" i="5"/>
  <c r="D25" i="5"/>
  <c r="C26" i="5"/>
  <c r="D26" i="5"/>
  <c r="C27" i="5"/>
  <c r="D27" i="5"/>
  <c r="E27" i="5"/>
  <c r="C22" i="5"/>
  <c r="C9" i="5"/>
  <c r="D9" i="5"/>
  <c r="C10" i="5"/>
  <c r="D10" i="5"/>
  <c r="C11" i="5"/>
  <c r="D11" i="5"/>
  <c r="C12" i="5"/>
  <c r="D12" i="5"/>
  <c r="E12" i="5"/>
  <c r="C13" i="5"/>
  <c r="D13" i="5"/>
  <c r="E13" i="5"/>
  <c r="C14" i="5"/>
  <c r="D14" i="5"/>
  <c r="E14" i="5"/>
  <c r="C15" i="5"/>
  <c r="D15" i="5"/>
  <c r="E15" i="5"/>
  <c r="D8" i="5"/>
  <c r="C8" i="5"/>
  <c r="K31" i="4"/>
  <c r="E36" i="5"/>
  <c r="E37" i="5"/>
  <c r="E39" i="5"/>
  <c r="E38" i="5"/>
  <c r="E40" i="5"/>
  <c r="K19" i="4"/>
  <c r="E26" i="5" s="1"/>
  <c r="K18" i="4"/>
  <c r="E25" i="5" s="1"/>
  <c r="K17" i="4"/>
  <c r="E24" i="5" s="1"/>
  <c r="E23" i="5"/>
  <c r="E22" i="5"/>
  <c r="K7" i="4"/>
  <c r="E11" i="5" s="1"/>
  <c r="K6" i="4"/>
  <c r="E10" i="5" s="1"/>
  <c r="K5" i="4"/>
  <c r="E9" i="5" s="1"/>
  <c r="E8" i="5"/>
  <c r="K5" i="2"/>
  <c r="E9" i="1" s="1"/>
  <c r="K6" i="2"/>
  <c r="E10" i="1" s="1"/>
  <c r="K7" i="2"/>
  <c r="E24" i="1"/>
  <c r="E26" i="1"/>
  <c r="E27" i="1"/>
  <c r="E11" i="1"/>
  <c r="E12" i="1"/>
  <c r="E13" i="1"/>
  <c r="E14" i="1"/>
  <c r="E15" i="1"/>
  <c r="C38" i="1"/>
  <c r="D38" i="1"/>
  <c r="C37" i="1"/>
  <c r="D37" i="1"/>
  <c r="C39" i="1"/>
  <c r="D39" i="1"/>
  <c r="C36" i="1"/>
  <c r="D36" i="1"/>
  <c r="C41" i="1"/>
  <c r="D41" i="1"/>
  <c r="C42" i="1"/>
  <c r="D42" i="1"/>
  <c r="C43" i="1"/>
  <c r="D43" i="1"/>
  <c r="C23" i="1"/>
  <c r="D23" i="1"/>
  <c r="C24" i="1"/>
  <c r="D24" i="1"/>
  <c r="C25" i="1"/>
  <c r="D25" i="1"/>
  <c r="C26" i="1"/>
  <c r="D26" i="1"/>
  <c r="C27" i="1"/>
  <c r="D27" i="1"/>
  <c r="D40" i="1"/>
  <c r="D22" i="1"/>
  <c r="C40" i="1"/>
  <c r="C22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D8" i="1"/>
  <c r="C8" i="1"/>
  <c r="K31" i="2"/>
  <c r="E22" i="1" l="1"/>
  <c r="E25" i="1"/>
  <c r="E23" i="1"/>
  <c r="E8" i="1"/>
</calcChain>
</file>

<file path=xl/sharedStrings.xml><?xml version="1.0" encoding="utf-8"?>
<sst xmlns="http://schemas.openxmlformats.org/spreadsheetml/2006/main" count="244" uniqueCount="51">
  <si>
    <t>PROGRAMA FINAL 1 MTS</t>
  </si>
  <si>
    <t>LUGAR</t>
  </si>
  <si>
    <t>NOMBRE DEL ATLETA</t>
  </si>
  <si>
    <t>PAIS</t>
  </si>
  <si>
    <t>T PTS</t>
  </si>
  <si>
    <t>1°</t>
  </si>
  <si>
    <t>2°</t>
  </si>
  <si>
    <t>3°</t>
  </si>
  <si>
    <t>4°</t>
  </si>
  <si>
    <t>5°</t>
  </si>
  <si>
    <t>6°</t>
  </si>
  <si>
    <t>7°</t>
  </si>
  <si>
    <t>8°</t>
  </si>
  <si>
    <t xml:space="preserve">EVENTO 1  </t>
  </si>
  <si>
    <t>NOMBRE</t>
  </si>
  <si>
    <t>PTS1</t>
  </si>
  <si>
    <t>PTS2</t>
  </si>
  <si>
    <t>PTS3</t>
  </si>
  <si>
    <t>PTS4</t>
  </si>
  <si>
    <t>PTS5</t>
  </si>
  <si>
    <t>TPTS</t>
  </si>
  <si>
    <t>N°</t>
  </si>
  <si>
    <t>Jefferson Elias Chacon Jimenez</t>
  </si>
  <si>
    <t>SEXO</t>
  </si>
  <si>
    <t>GUATE</t>
  </si>
  <si>
    <t>1 MTS</t>
  </si>
  <si>
    <t>M</t>
  </si>
  <si>
    <t>ESA</t>
  </si>
  <si>
    <t>CATEGORIA 13-y</t>
  </si>
  <si>
    <t>Andrea Michelle Lopez Bautista</t>
  </si>
  <si>
    <t>Karla Ximena Ayala Altan</t>
  </si>
  <si>
    <t>Maria Jose Mancia Aguilar</t>
  </si>
  <si>
    <t>Karla Michelle Alburez Izquierdo</t>
  </si>
  <si>
    <t>FEMENINO</t>
  </si>
  <si>
    <t>CATEGORIA 14-18</t>
  </si>
  <si>
    <t>Alexandra Beatriz Mancia Aguilar</t>
  </si>
  <si>
    <t>F</t>
  </si>
  <si>
    <t>CATEGORIA LIBRE</t>
  </si>
  <si>
    <t>Melvin Ernesto Carcamo</t>
  </si>
  <si>
    <t>CATEGORIA 13- Y</t>
  </si>
  <si>
    <t>|</t>
  </si>
  <si>
    <t>3 MTS</t>
  </si>
  <si>
    <t>PROGRAMA FINAL 3 MTS</t>
  </si>
  <si>
    <t>CATEGORIA 14-18 FEMENINO</t>
  </si>
  <si>
    <t>Anderson Cruz</t>
  </si>
  <si>
    <t>Ivan Marroquin</t>
  </si>
  <si>
    <t>PTS6</t>
  </si>
  <si>
    <t>PT5</t>
  </si>
  <si>
    <t>26 DE OCTUBRE 2018</t>
  </si>
  <si>
    <t>27 DE OCTUBRE 2018</t>
  </si>
  <si>
    <t>EXHIBICION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</si>
</sst>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/>
    <xf numFmtId="164" fontId="0" fillId="0" borderId="1" xfId="0" applyNumberFormat="1" applyBorder="1"/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yellow.place/es/federaci%C3%B3n-salvadore%C3%B1a-de-tenis-santa-tecla-elsalvador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ccan.info/NewsShow.jsp?returnPage=/News.jsp&amp;id=611859&amp;team=cccan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n.wikipedia.org/wiki/FINA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yellow.place/es/federaci%C3%B3n-salvadore%C3%B1a-de-tenis-santa-tecla-elsalvador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ccan.info/NewsShow.jsp?returnPage=/News.jsp&amp;id=611859&amp;team=cccan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n.wikipedia.org/wiki/FINA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0</xdr:row>
      <xdr:rowOff>0</xdr:rowOff>
    </xdr:from>
    <xdr:to>
      <xdr:col>5</xdr:col>
      <xdr:colOff>442149</xdr:colOff>
      <xdr:row>3</xdr:row>
      <xdr:rowOff>104775</xdr:rowOff>
    </xdr:to>
    <xdr:pic>
      <xdr:nvPicPr>
        <xdr:cNvPr id="2" name="Imagen 1" descr="Resultado de imagen para LOGO CCCAN EL SALVADOR 2018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4" y="0"/>
          <a:ext cx="1046147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663388</xdr:colOff>
      <xdr:row>3</xdr:row>
      <xdr:rowOff>114300</xdr:rowOff>
    </xdr:to>
    <xdr:pic>
      <xdr:nvPicPr>
        <xdr:cNvPr id="4" name="Imagen 3" descr="Resultado de imagen para federacion salvadoreña de nataci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1752600</xdr:colOff>
      <xdr:row>3</xdr:row>
      <xdr:rowOff>122893</xdr:rowOff>
    </xdr:to>
    <xdr:pic>
      <xdr:nvPicPr>
        <xdr:cNvPr id="5" name="Imagen 4" descr="Resultado de imagen para FINA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0"/>
          <a:ext cx="542925" cy="69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0</xdr:row>
      <xdr:rowOff>0</xdr:rowOff>
    </xdr:from>
    <xdr:to>
      <xdr:col>6</xdr:col>
      <xdr:colOff>150796</xdr:colOff>
      <xdr:row>3</xdr:row>
      <xdr:rowOff>104775</xdr:rowOff>
    </xdr:to>
    <xdr:pic>
      <xdr:nvPicPr>
        <xdr:cNvPr id="2" name="Imagen 1" descr="Resultado de imagen para LOGO CCCAN EL SALVADOR 2018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899" y="0"/>
          <a:ext cx="1046147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304800</xdr:colOff>
      <xdr:row>3</xdr:row>
      <xdr:rowOff>114300</xdr:rowOff>
    </xdr:to>
    <xdr:pic>
      <xdr:nvPicPr>
        <xdr:cNvPr id="3" name="Imagen 3" descr="Resultado de imagen para federacion salvadoreña de natacion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1209675</xdr:colOff>
      <xdr:row>0</xdr:row>
      <xdr:rowOff>0</xdr:rowOff>
    </xdr:from>
    <xdr:to>
      <xdr:col>2</xdr:col>
      <xdr:colOff>1752600</xdr:colOff>
      <xdr:row>3</xdr:row>
      <xdr:rowOff>122893</xdr:rowOff>
    </xdr:to>
    <xdr:pic>
      <xdr:nvPicPr>
        <xdr:cNvPr id="4" name="Imagen 4" descr="Resultado de imagen para FINA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0"/>
          <a:ext cx="542925" cy="69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3"/>
  <sheetViews>
    <sheetView view="pageBreakPreview" topLeftCell="A7" zoomScale="60" zoomScaleNormal="100" workbookViewId="0">
      <selection activeCell="I44" sqref="I44"/>
    </sheetView>
  </sheetViews>
  <sheetFormatPr defaultColWidth="11.42578125" defaultRowHeight="15" x14ac:dyDescent="0.25"/>
  <cols>
    <col min="1" max="1" width="6.28515625" customWidth="1"/>
    <col min="2" max="2" width="30.42578125" customWidth="1"/>
    <col min="3" max="4" width="7.85546875" style="6" customWidth="1"/>
    <col min="5" max="6" width="6.7109375" customWidth="1"/>
    <col min="7" max="9" width="6" customWidth="1"/>
    <col min="10" max="10" width="6.7109375" customWidth="1"/>
    <col min="11" max="11" width="6.85546875" customWidth="1"/>
  </cols>
  <sheetData>
    <row r="2" spans="1:11" x14ac:dyDescent="0.25">
      <c r="B2" t="s">
        <v>13</v>
      </c>
      <c r="E2" t="s">
        <v>28</v>
      </c>
      <c r="H2" t="s">
        <v>25</v>
      </c>
    </row>
    <row r="3" spans="1:11" x14ac:dyDescent="0.25">
      <c r="A3" s="1" t="s">
        <v>21</v>
      </c>
      <c r="B3" s="1" t="s">
        <v>14</v>
      </c>
      <c r="C3" s="4" t="s">
        <v>23</v>
      </c>
      <c r="D3" s="4" t="s">
        <v>3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47</v>
      </c>
      <c r="J3" s="1" t="s">
        <v>46</v>
      </c>
      <c r="K3" s="1" t="s">
        <v>20</v>
      </c>
    </row>
    <row r="4" spans="1:11" x14ac:dyDescent="0.25">
      <c r="A4" s="1">
        <v>1</v>
      </c>
      <c r="B4" s="1" t="s">
        <v>22</v>
      </c>
      <c r="C4" s="4" t="s">
        <v>26</v>
      </c>
      <c r="D4" s="4" t="s">
        <v>24</v>
      </c>
      <c r="E4" s="1">
        <v>22.4</v>
      </c>
      <c r="F4" s="1">
        <v>21.6</v>
      </c>
      <c r="G4" s="1">
        <v>19.600000000000001</v>
      </c>
      <c r="H4" s="1">
        <v>19.8</v>
      </c>
      <c r="I4" s="1">
        <v>24.2</v>
      </c>
      <c r="J4" s="1">
        <v>9</v>
      </c>
      <c r="K4" s="1">
        <f>E4+F4+G4+H4+I4+J4</f>
        <v>116.60000000000001</v>
      </c>
    </row>
    <row r="5" spans="1:11" x14ac:dyDescent="0.25">
      <c r="A5" s="1">
        <v>2</v>
      </c>
      <c r="B5" s="1"/>
      <c r="C5" s="4"/>
      <c r="D5" s="4"/>
      <c r="E5" s="1">
        <v>0</v>
      </c>
      <c r="F5" s="1">
        <v>0</v>
      </c>
      <c r="G5" s="1">
        <v>0</v>
      </c>
      <c r="H5" s="1">
        <v>0</v>
      </c>
      <c r="I5" s="1"/>
      <c r="J5" s="1">
        <v>0</v>
      </c>
      <c r="K5" s="1">
        <f t="shared" ref="K5:K7" si="0">E5+F5+G5+H5+J5</f>
        <v>0</v>
      </c>
    </row>
    <row r="6" spans="1:11" x14ac:dyDescent="0.25">
      <c r="A6" s="1">
        <v>3</v>
      </c>
      <c r="B6" s="1"/>
      <c r="C6" s="4"/>
      <c r="D6" s="4"/>
      <c r="E6" s="1">
        <v>0</v>
      </c>
      <c r="F6" s="1">
        <v>0</v>
      </c>
      <c r="G6" s="1">
        <v>0</v>
      </c>
      <c r="H6" s="1">
        <v>0</v>
      </c>
      <c r="I6" s="1"/>
      <c r="J6" s="1">
        <v>0</v>
      </c>
      <c r="K6" s="1">
        <f t="shared" si="0"/>
        <v>0</v>
      </c>
    </row>
    <row r="7" spans="1:11" x14ac:dyDescent="0.25">
      <c r="A7" s="1">
        <v>4</v>
      </c>
      <c r="B7" s="1"/>
      <c r="C7" s="4"/>
      <c r="D7" s="4"/>
      <c r="E7" s="1">
        <v>0</v>
      </c>
      <c r="F7" s="1">
        <v>0</v>
      </c>
      <c r="G7" s="1">
        <v>0</v>
      </c>
      <c r="H7" s="1">
        <v>0</v>
      </c>
      <c r="I7" s="1"/>
      <c r="J7" s="1">
        <v>0</v>
      </c>
      <c r="K7" s="1">
        <f t="shared" si="0"/>
        <v>0</v>
      </c>
    </row>
    <row r="8" spans="1:11" x14ac:dyDescent="0.25">
      <c r="A8" s="1"/>
      <c r="B8" s="1"/>
      <c r="C8" s="4"/>
      <c r="D8" s="4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4"/>
      <c r="D9" s="4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4"/>
      <c r="D11" s="4"/>
      <c r="E11" s="1"/>
      <c r="F11" s="1"/>
      <c r="G11" s="1"/>
      <c r="H11" s="1"/>
      <c r="I11" s="1"/>
      <c r="J11" s="1"/>
      <c r="K11" s="1"/>
    </row>
    <row r="13" spans="1:11" x14ac:dyDescent="0.25">
      <c r="B13" t="s">
        <v>13</v>
      </c>
      <c r="E13" t="s">
        <v>34</v>
      </c>
      <c r="H13" t="s">
        <v>25</v>
      </c>
    </row>
    <row r="14" spans="1:11" x14ac:dyDescent="0.25">
      <c r="A14" s="1" t="s">
        <v>21</v>
      </c>
      <c r="B14" s="1" t="s">
        <v>14</v>
      </c>
      <c r="C14" s="4" t="s">
        <v>23</v>
      </c>
      <c r="D14" s="4" t="s">
        <v>3</v>
      </c>
      <c r="E14" s="1" t="s">
        <v>15</v>
      </c>
      <c r="F14" s="1" t="s">
        <v>16</v>
      </c>
      <c r="G14" s="1" t="s">
        <v>17</v>
      </c>
      <c r="H14" s="1" t="s">
        <v>18</v>
      </c>
      <c r="I14" s="1" t="s">
        <v>19</v>
      </c>
      <c r="J14" s="1" t="s">
        <v>46</v>
      </c>
      <c r="K14" s="1" t="s">
        <v>20</v>
      </c>
    </row>
    <row r="15" spans="1:11" x14ac:dyDescent="0.25">
      <c r="A15" s="1">
        <v>1</v>
      </c>
      <c r="B15" s="1" t="s">
        <v>44</v>
      </c>
      <c r="C15" s="4" t="s">
        <v>26</v>
      </c>
      <c r="D15" s="4" t="s">
        <v>24</v>
      </c>
      <c r="E15" s="1">
        <v>37.799999999999997</v>
      </c>
      <c r="F15" s="1">
        <v>23</v>
      </c>
      <c r="G15" s="1">
        <v>28.35</v>
      </c>
      <c r="H15" s="1">
        <v>37.4</v>
      </c>
      <c r="I15" s="1">
        <v>36</v>
      </c>
      <c r="J15" s="1">
        <v>39.6</v>
      </c>
      <c r="K15" s="1">
        <f>E15+F15+G15+H15+I15+J15</f>
        <v>202.15</v>
      </c>
    </row>
    <row r="16" spans="1:11" x14ac:dyDescent="0.25">
      <c r="A16" s="1">
        <v>2</v>
      </c>
      <c r="B16" s="1" t="s">
        <v>45</v>
      </c>
      <c r="C16" s="4" t="s">
        <v>26</v>
      </c>
      <c r="D16" s="4" t="s">
        <v>24</v>
      </c>
      <c r="E16" s="1">
        <v>28.9</v>
      </c>
      <c r="F16" s="1">
        <v>28</v>
      </c>
      <c r="G16" s="1">
        <v>28.35</v>
      </c>
      <c r="H16" s="1">
        <v>16.899999999999999</v>
      </c>
      <c r="I16" s="1">
        <v>35.200000000000003</v>
      </c>
      <c r="J16" s="1">
        <v>17.100000000000001</v>
      </c>
      <c r="K16" s="1">
        <f t="shared" ref="K16:K19" si="1">E16+F16+G16+H16+I16+J16</f>
        <v>154.45000000000002</v>
      </c>
    </row>
    <row r="17" spans="1:14" x14ac:dyDescent="0.25">
      <c r="A17" s="1">
        <v>3</v>
      </c>
      <c r="B17" s="1"/>
      <c r="C17" s="4"/>
      <c r="D17" s="4"/>
      <c r="E17" s="1"/>
      <c r="F17" s="1"/>
      <c r="G17" s="1"/>
      <c r="H17" s="1"/>
      <c r="I17" s="1"/>
      <c r="J17" s="1"/>
      <c r="K17" s="1">
        <f t="shared" si="1"/>
        <v>0</v>
      </c>
    </row>
    <row r="18" spans="1:14" x14ac:dyDescent="0.25">
      <c r="A18" s="1">
        <v>4</v>
      </c>
      <c r="B18" s="1"/>
      <c r="C18" s="4"/>
      <c r="D18" s="4"/>
      <c r="E18" s="1"/>
      <c r="F18" s="1"/>
      <c r="G18" s="1"/>
      <c r="H18" s="1"/>
      <c r="I18" s="1"/>
      <c r="J18" s="1"/>
      <c r="K18" s="1">
        <f t="shared" si="1"/>
        <v>0</v>
      </c>
      <c r="N18" t="s">
        <v>40</v>
      </c>
    </row>
    <row r="19" spans="1:14" x14ac:dyDescent="0.25">
      <c r="A19" s="1">
        <v>5</v>
      </c>
      <c r="B19" s="1"/>
      <c r="C19" s="4"/>
      <c r="D19" s="4"/>
      <c r="E19" s="1"/>
      <c r="F19" s="1"/>
      <c r="G19" s="1"/>
      <c r="H19" s="1"/>
      <c r="I19" s="1"/>
      <c r="J19" s="1"/>
      <c r="K19" s="1">
        <f t="shared" si="1"/>
        <v>0</v>
      </c>
    </row>
    <row r="20" spans="1:14" x14ac:dyDescent="0.25">
      <c r="A20" s="1"/>
      <c r="C20" s="4"/>
      <c r="D20" s="4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4" t="s">
        <v>33</v>
      </c>
      <c r="C21" s="4" t="s">
        <v>23</v>
      </c>
      <c r="D21" s="4" t="s">
        <v>3</v>
      </c>
      <c r="E21" s="1" t="s">
        <v>15</v>
      </c>
      <c r="F21" s="1" t="s">
        <v>16</v>
      </c>
      <c r="G21" s="1" t="s">
        <v>17</v>
      </c>
      <c r="H21" s="1" t="s">
        <v>18</v>
      </c>
      <c r="I21" s="1" t="s">
        <v>19</v>
      </c>
      <c r="J21" s="1" t="s">
        <v>46</v>
      </c>
      <c r="K21" s="1" t="s">
        <v>20</v>
      </c>
    </row>
    <row r="22" spans="1:14" x14ac:dyDescent="0.25">
      <c r="A22" s="1">
        <v>1</v>
      </c>
      <c r="B22" s="1" t="s">
        <v>29</v>
      </c>
      <c r="C22" s="4" t="s">
        <v>36</v>
      </c>
      <c r="D22" s="4" t="s">
        <v>27</v>
      </c>
      <c r="E22" s="1">
        <v>15.75</v>
      </c>
      <c r="F22" s="1">
        <v>14.95</v>
      </c>
      <c r="G22" s="1">
        <v>14.25</v>
      </c>
      <c r="H22" s="1">
        <v>11.05</v>
      </c>
      <c r="I22" s="1">
        <v>18.09</v>
      </c>
      <c r="J22" s="1">
        <v>12.8</v>
      </c>
      <c r="K22" s="1">
        <f>E22+F22+G22+H22+I22+J22</f>
        <v>86.89</v>
      </c>
    </row>
    <row r="23" spans="1:14" x14ac:dyDescent="0.25">
      <c r="A23" s="5">
        <v>2</v>
      </c>
      <c r="B23" s="1" t="s">
        <v>30</v>
      </c>
      <c r="C23" s="4" t="s">
        <v>36</v>
      </c>
      <c r="D23" s="4" t="s">
        <v>24</v>
      </c>
      <c r="E23" s="1">
        <v>21.6</v>
      </c>
      <c r="F23" s="1">
        <v>18</v>
      </c>
      <c r="G23" s="1">
        <v>16</v>
      </c>
      <c r="H23" s="1">
        <v>9</v>
      </c>
      <c r="I23" s="1">
        <v>18.399999999999999</v>
      </c>
      <c r="J23" s="1">
        <v>11</v>
      </c>
      <c r="K23" s="1">
        <f t="shared" ref="K23:K26" si="2">E23+F23+G23+H23+I23+J23</f>
        <v>94</v>
      </c>
    </row>
    <row r="24" spans="1:14" x14ac:dyDescent="0.25">
      <c r="A24" s="5">
        <v>3</v>
      </c>
      <c r="B24" s="1" t="s">
        <v>31</v>
      </c>
      <c r="C24" s="4" t="s">
        <v>36</v>
      </c>
      <c r="D24" s="4" t="s">
        <v>27</v>
      </c>
      <c r="E24" s="1">
        <v>17.55</v>
      </c>
      <c r="F24" s="1">
        <v>20</v>
      </c>
      <c r="G24" s="1">
        <v>20.25</v>
      </c>
      <c r="H24" s="1">
        <v>13.5</v>
      </c>
      <c r="I24" s="1">
        <v>17.25</v>
      </c>
      <c r="J24" s="1">
        <v>20.8</v>
      </c>
      <c r="K24" s="1">
        <f t="shared" si="2"/>
        <v>109.35</v>
      </c>
    </row>
    <row r="25" spans="1:14" x14ac:dyDescent="0.25">
      <c r="A25" s="5">
        <v>4</v>
      </c>
      <c r="B25" s="5" t="s">
        <v>32</v>
      </c>
      <c r="C25" s="4" t="s">
        <v>36</v>
      </c>
      <c r="D25" s="4" t="s">
        <v>24</v>
      </c>
      <c r="E25" s="1">
        <v>0</v>
      </c>
      <c r="F25" s="1">
        <v>17.25</v>
      </c>
      <c r="G25" s="1">
        <v>16</v>
      </c>
      <c r="H25" s="1">
        <v>25.2</v>
      </c>
      <c r="I25" s="1">
        <v>16</v>
      </c>
      <c r="J25" s="1">
        <v>16</v>
      </c>
      <c r="K25" s="1">
        <f t="shared" si="2"/>
        <v>90.45</v>
      </c>
    </row>
    <row r="26" spans="1:14" x14ac:dyDescent="0.25">
      <c r="A26" s="5">
        <v>5</v>
      </c>
      <c r="B26" s="5" t="s">
        <v>35</v>
      </c>
      <c r="C26" s="4" t="s">
        <v>36</v>
      </c>
      <c r="D26" s="4" t="s">
        <v>27</v>
      </c>
      <c r="E26" s="1">
        <v>20.149999999999999</v>
      </c>
      <c r="F26" s="1">
        <v>16.8</v>
      </c>
      <c r="G26" s="1">
        <v>23.25</v>
      </c>
      <c r="H26" s="1">
        <v>22.4</v>
      </c>
      <c r="I26" s="1">
        <v>19.55</v>
      </c>
      <c r="J26" s="1">
        <v>27.2</v>
      </c>
      <c r="K26" s="1">
        <f t="shared" si="2"/>
        <v>129.35</v>
      </c>
    </row>
    <row r="29" spans="1:14" x14ac:dyDescent="0.25">
      <c r="B29" t="s">
        <v>13</v>
      </c>
      <c r="E29" t="s">
        <v>37</v>
      </c>
      <c r="H29" t="s">
        <v>25</v>
      </c>
    </row>
    <row r="30" spans="1:14" x14ac:dyDescent="0.25">
      <c r="A30" s="1" t="s">
        <v>21</v>
      </c>
      <c r="B30" s="1" t="s">
        <v>14</v>
      </c>
      <c r="C30" s="4" t="s">
        <v>23</v>
      </c>
      <c r="D30" s="4" t="s">
        <v>3</v>
      </c>
      <c r="E30" s="1" t="s">
        <v>15</v>
      </c>
      <c r="F30" s="1" t="s">
        <v>16</v>
      </c>
      <c r="G30" s="1" t="s">
        <v>17</v>
      </c>
      <c r="H30" s="1" t="s">
        <v>18</v>
      </c>
      <c r="I30" s="1"/>
      <c r="J30" s="1" t="s">
        <v>19</v>
      </c>
      <c r="K30" s="1" t="s">
        <v>20</v>
      </c>
    </row>
    <row r="31" spans="1:14" x14ac:dyDescent="0.25">
      <c r="A31" s="1">
        <v>1</v>
      </c>
      <c r="B31" s="1"/>
      <c r="C31" s="4" t="s">
        <v>26</v>
      </c>
      <c r="D31" s="4" t="s">
        <v>27</v>
      </c>
      <c r="E31" s="1">
        <v>0</v>
      </c>
      <c r="F31" s="1">
        <v>0</v>
      </c>
      <c r="G31" s="1">
        <v>0</v>
      </c>
      <c r="H31" s="1">
        <v>0</v>
      </c>
      <c r="I31" s="1"/>
      <c r="J31" s="1">
        <v>0</v>
      </c>
      <c r="K31" s="1">
        <f>E31+F31+G31+H31+J31</f>
        <v>0</v>
      </c>
    </row>
    <row r="32" spans="1:14" x14ac:dyDescent="0.25">
      <c r="A32" s="1">
        <v>2</v>
      </c>
      <c r="B32" s="1"/>
      <c r="C32" s="4"/>
      <c r="D32" s="4"/>
      <c r="E32" s="1"/>
      <c r="F32" s="1"/>
      <c r="G32" s="1"/>
      <c r="H32" s="1"/>
      <c r="I32" s="1"/>
      <c r="J32" s="1"/>
      <c r="K32" s="1"/>
    </row>
    <row r="33" spans="1:11" x14ac:dyDescent="0.25">
      <c r="A33" s="1">
        <v>3</v>
      </c>
      <c r="B33" s="1"/>
      <c r="C33" s="4"/>
      <c r="D33" s="4"/>
      <c r="E33" s="1"/>
      <c r="F33" s="1"/>
      <c r="G33" s="1"/>
      <c r="H33" s="1"/>
      <c r="I33" s="1"/>
      <c r="J33" s="1"/>
      <c r="K33" s="1"/>
    </row>
  </sheetData>
  <pageMargins left="0.7" right="0.7" top="0.75" bottom="0.75" header="0.3" footer="0.3"/>
  <pageSetup scale="84" orientation="portrait" horizontalDpi="4294967294" verticalDpi="12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46"/>
  <sheetViews>
    <sheetView tabSelected="1" zoomScale="85" zoomScaleNormal="85" workbookViewId="0">
      <selection activeCell="G8" sqref="G8"/>
    </sheetView>
  </sheetViews>
  <sheetFormatPr defaultColWidth="11.42578125" defaultRowHeight="15" x14ac:dyDescent="0.25"/>
  <cols>
    <col min="1" max="1" width="33.28515625" customWidth="1"/>
    <col min="2" max="2" width="4.85546875" customWidth="1"/>
    <col min="3" max="3" width="30.140625" customWidth="1"/>
    <col min="4" max="4" width="16" customWidth="1"/>
    <col min="5" max="5" width="13.7109375" customWidth="1"/>
  </cols>
  <sheetData>
    <row r="3" spans="2:5" x14ac:dyDescent="0.25">
      <c r="C3" s="10" t="s">
        <v>48</v>
      </c>
    </row>
    <row r="4" spans="2:5" x14ac:dyDescent="0.25">
      <c r="C4" t="s">
        <v>50</v>
      </c>
    </row>
    <row r="5" spans="2:5" x14ac:dyDescent="0.25">
      <c r="B5" s="12" t="s">
        <v>0</v>
      </c>
      <c r="C5" s="13"/>
      <c r="D5" s="13"/>
      <c r="E5" s="14"/>
    </row>
    <row r="6" spans="2:5" x14ac:dyDescent="0.25">
      <c r="B6" s="2"/>
      <c r="C6" s="2" t="s">
        <v>39</v>
      </c>
      <c r="D6" s="2"/>
      <c r="E6" s="2"/>
    </row>
    <row r="7" spans="2:5" x14ac:dyDescent="0.25">
      <c r="B7" s="2" t="s">
        <v>1</v>
      </c>
      <c r="C7" s="2" t="s">
        <v>2</v>
      </c>
      <c r="D7" s="2" t="s">
        <v>3</v>
      </c>
      <c r="E7" s="2" t="s">
        <v>4</v>
      </c>
    </row>
    <row r="8" spans="2:5" x14ac:dyDescent="0.25">
      <c r="B8" s="3" t="s">
        <v>5</v>
      </c>
      <c r="C8" s="1" t="str">
        <f>'DATOS 1 M'!B4</f>
        <v>Jefferson Elias Chacon Jimenez</v>
      </c>
      <c r="D8" s="1" t="str">
        <f>'DATOS 1 M'!D4</f>
        <v>GUATE</v>
      </c>
      <c r="E8" s="7">
        <f>'DATOS 1 M'!K4</f>
        <v>116.60000000000001</v>
      </c>
    </row>
    <row r="9" spans="2:5" x14ac:dyDescent="0.25">
      <c r="B9" s="3" t="s">
        <v>6</v>
      </c>
      <c r="C9" s="1">
        <f>'DATOS 1 M'!B5</f>
        <v>0</v>
      </c>
      <c r="D9" s="1">
        <f>'DATOS 1 M'!D5</f>
        <v>0</v>
      </c>
      <c r="E9" s="1">
        <f>'DATOS 1 M'!K5</f>
        <v>0</v>
      </c>
    </row>
    <row r="10" spans="2:5" x14ac:dyDescent="0.25">
      <c r="B10" s="3" t="s">
        <v>7</v>
      </c>
      <c r="C10" s="1">
        <f>'DATOS 1 M'!B6</f>
        <v>0</v>
      </c>
      <c r="D10" s="1">
        <f>'DATOS 1 M'!D6</f>
        <v>0</v>
      </c>
      <c r="E10" s="1">
        <f>'DATOS 1 M'!K6</f>
        <v>0</v>
      </c>
    </row>
    <row r="11" spans="2:5" x14ac:dyDescent="0.25">
      <c r="B11" s="3" t="s">
        <v>8</v>
      </c>
      <c r="C11" s="1">
        <f>'DATOS 1 M'!B7</f>
        <v>0</v>
      </c>
      <c r="D11" s="1">
        <f>'DATOS 1 M'!D7</f>
        <v>0</v>
      </c>
      <c r="E11" s="1">
        <f>'DATOS 1 M'!K7</f>
        <v>0</v>
      </c>
    </row>
    <row r="12" spans="2:5" x14ac:dyDescent="0.25">
      <c r="B12" s="3" t="s">
        <v>9</v>
      </c>
      <c r="C12" s="1">
        <f>'DATOS 1 M'!B8</f>
        <v>0</v>
      </c>
      <c r="D12" s="1">
        <f>'DATOS 1 M'!D8</f>
        <v>0</v>
      </c>
      <c r="E12" s="1">
        <f>'DATOS 1 M'!K8</f>
        <v>0</v>
      </c>
    </row>
    <row r="13" spans="2:5" x14ac:dyDescent="0.25">
      <c r="B13" s="3" t="s">
        <v>10</v>
      </c>
      <c r="C13" s="1">
        <f>'DATOS 1 M'!B9</f>
        <v>0</v>
      </c>
      <c r="D13" s="1">
        <f>'DATOS 1 M'!D9</f>
        <v>0</v>
      </c>
      <c r="E13" s="1">
        <f>'DATOS 1 M'!K9</f>
        <v>0</v>
      </c>
    </row>
    <row r="14" spans="2:5" x14ac:dyDescent="0.25">
      <c r="B14" s="3" t="s">
        <v>11</v>
      </c>
      <c r="C14" s="1">
        <f>'DATOS 1 M'!B10</f>
        <v>0</v>
      </c>
      <c r="D14" s="1">
        <f>'DATOS 1 M'!D10</f>
        <v>0</v>
      </c>
      <c r="E14" s="1">
        <f>'DATOS 1 M'!K10</f>
        <v>0</v>
      </c>
    </row>
    <row r="15" spans="2:5" x14ac:dyDescent="0.25">
      <c r="B15" s="3" t="s">
        <v>12</v>
      </c>
      <c r="C15" s="1">
        <f>'DATOS 1 M'!B11</f>
        <v>0</v>
      </c>
      <c r="D15" s="1">
        <f>'DATOS 1 M'!D11</f>
        <v>0</v>
      </c>
      <c r="E15" s="1">
        <f>'DATOS 1 M'!K11</f>
        <v>0</v>
      </c>
    </row>
    <row r="18" spans="2:5" x14ac:dyDescent="0.25">
      <c r="C18" t="s">
        <v>50</v>
      </c>
    </row>
    <row r="19" spans="2:5" x14ac:dyDescent="0.25">
      <c r="B19" s="12" t="s">
        <v>0</v>
      </c>
      <c r="C19" s="13"/>
      <c r="D19" s="13"/>
      <c r="E19" s="14"/>
    </row>
    <row r="20" spans="2:5" x14ac:dyDescent="0.25">
      <c r="B20" s="2"/>
      <c r="C20" s="2" t="s">
        <v>34</v>
      </c>
      <c r="D20" s="2"/>
      <c r="E20" s="2"/>
    </row>
    <row r="21" spans="2:5" x14ac:dyDescent="0.25">
      <c r="B21" s="2" t="s">
        <v>1</v>
      </c>
      <c r="C21" s="2" t="s">
        <v>2</v>
      </c>
      <c r="D21" s="2" t="s">
        <v>3</v>
      </c>
      <c r="E21" s="2" t="s">
        <v>4</v>
      </c>
    </row>
    <row r="22" spans="2:5" x14ac:dyDescent="0.25">
      <c r="B22" s="3" t="s">
        <v>5</v>
      </c>
      <c r="C22" s="1" t="str">
        <f>'DATOS 1 M'!B15</f>
        <v>Anderson Cruz</v>
      </c>
      <c r="D22" s="1" t="str">
        <f>'DATOS 1 M'!D15</f>
        <v>GUATE</v>
      </c>
      <c r="E22" s="7">
        <f>'DATOS 1 M'!K15</f>
        <v>202.15</v>
      </c>
    </row>
    <row r="23" spans="2:5" x14ac:dyDescent="0.25">
      <c r="B23" s="3" t="s">
        <v>6</v>
      </c>
      <c r="C23" s="1" t="str">
        <f>'DATOS 1 M'!B16</f>
        <v>Ivan Marroquin</v>
      </c>
      <c r="D23" s="1" t="str">
        <f>'DATOS 1 M'!D16</f>
        <v>GUATE</v>
      </c>
      <c r="E23" s="7">
        <f>'DATOS 1 M'!K16</f>
        <v>154.45000000000002</v>
      </c>
    </row>
    <row r="24" spans="2:5" x14ac:dyDescent="0.25">
      <c r="B24" s="3" t="s">
        <v>7</v>
      </c>
      <c r="C24" s="1">
        <f>'DATOS 1 M'!B17</f>
        <v>0</v>
      </c>
      <c r="D24" s="1">
        <f>'DATOS 1 M'!D17</f>
        <v>0</v>
      </c>
      <c r="E24" s="1">
        <f>'DATOS 1 M'!K17</f>
        <v>0</v>
      </c>
    </row>
    <row r="25" spans="2:5" x14ac:dyDescent="0.25">
      <c r="B25" s="3" t="s">
        <v>8</v>
      </c>
      <c r="C25" s="1">
        <f>'DATOS 1 M'!B18</f>
        <v>0</v>
      </c>
      <c r="D25" s="1">
        <f>'DATOS 1 M'!D18</f>
        <v>0</v>
      </c>
      <c r="E25" s="1">
        <f>'DATOS 1 M'!K18</f>
        <v>0</v>
      </c>
    </row>
    <row r="26" spans="2:5" x14ac:dyDescent="0.25">
      <c r="B26" s="3" t="s">
        <v>9</v>
      </c>
      <c r="C26" s="1">
        <f>'DATOS 1 M'!B19</f>
        <v>0</v>
      </c>
      <c r="D26" s="1">
        <f>'DATOS 1 M'!D19</f>
        <v>0</v>
      </c>
      <c r="E26" s="1">
        <f>'DATOS 1 M'!K19</f>
        <v>0</v>
      </c>
    </row>
    <row r="27" spans="2:5" x14ac:dyDescent="0.25">
      <c r="B27" s="3" t="s">
        <v>10</v>
      </c>
      <c r="C27" s="1">
        <f>'DATOS 1 M'!B20</f>
        <v>0</v>
      </c>
      <c r="D27" s="1">
        <f>'DATOS 1 M'!D20</f>
        <v>0</v>
      </c>
      <c r="E27" s="1">
        <f>'DATOS 1 M'!K20</f>
        <v>0</v>
      </c>
    </row>
    <row r="28" spans="2:5" x14ac:dyDescent="0.25">
      <c r="B28" s="3" t="s">
        <v>11</v>
      </c>
      <c r="C28" s="1"/>
      <c r="D28" s="1"/>
      <c r="E28" s="1"/>
    </row>
    <row r="29" spans="2:5" x14ac:dyDescent="0.25">
      <c r="B29" s="3" t="s">
        <v>12</v>
      </c>
      <c r="C29" s="1"/>
      <c r="D29" s="1"/>
      <c r="E29" s="1"/>
    </row>
    <row r="33" spans="2:5" x14ac:dyDescent="0.25">
      <c r="B33" s="12" t="s">
        <v>0</v>
      </c>
      <c r="C33" s="13"/>
      <c r="D33" s="13"/>
      <c r="E33" s="14"/>
    </row>
    <row r="34" spans="2:5" x14ac:dyDescent="0.25">
      <c r="B34" s="2"/>
      <c r="C34" s="2" t="s">
        <v>34</v>
      </c>
      <c r="D34" s="2"/>
      <c r="E34" s="2"/>
    </row>
    <row r="35" spans="2:5" x14ac:dyDescent="0.25">
      <c r="B35" s="2" t="s">
        <v>1</v>
      </c>
      <c r="C35" s="2" t="s">
        <v>2</v>
      </c>
      <c r="D35" s="2" t="s">
        <v>3</v>
      </c>
      <c r="E35" s="2" t="s">
        <v>4</v>
      </c>
    </row>
    <row r="36" spans="2:5" x14ac:dyDescent="0.25">
      <c r="B36" s="3" t="s">
        <v>5</v>
      </c>
      <c r="C36" s="1" t="str">
        <f>'DATOS 1 M'!B26</f>
        <v>Alexandra Beatriz Mancia Aguilar</v>
      </c>
      <c r="D36" s="1" t="str">
        <f>'DATOS 1 M'!D26</f>
        <v>ESA</v>
      </c>
      <c r="E36" s="7">
        <f>'DATOS 1 M'!K26</f>
        <v>129.35</v>
      </c>
    </row>
    <row r="37" spans="2:5" x14ac:dyDescent="0.25">
      <c r="B37" s="3" t="s">
        <v>6</v>
      </c>
      <c r="C37" s="1" t="str">
        <f>'DATOS 1 M'!B24</f>
        <v>Maria Jose Mancia Aguilar</v>
      </c>
      <c r="D37" s="1" t="str">
        <f>'DATOS 1 M'!D24</f>
        <v>ESA</v>
      </c>
      <c r="E37" s="7">
        <f>'DATOS 1 M'!K24</f>
        <v>109.35</v>
      </c>
    </row>
    <row r="38" spans="2:5" x14ac:dyDescent="0.25">
      <c r="B38" s="3" t="s">
        <v>7</v>
      </c>
      <c r="C38" s="1" t="str">
        <f>'DATOS 1 M'!B23</f>
        <v>Karla Ximena Ayala Altan</v>
      </c>
      <c r="D38" s="1" t="str">
        <f>'DATOS 1 M'!D23</f>
        <v>GUATE</v>
      </c>
      <c r="E38" s="7">
        <f>'DATOS 1 M'!K23</f>
        <v>94</v>
      </c>
    </row>
    <row r="39" spans="2:5" x14ac:dyDescent="0.25">
      <c r="B39" s="3" t="s">
        <v>8</v>
      </c>
      <c r="C39" s="1" t="str">
        <f>'DATOS 1 M'!B25</f>
        <v>Karla Michelle Alburez Izquierdo</v>
      </c>
      <c r="D39" s="1" t="str">
        <f>'DATOS 1 M'!D25</f>
        <v>GUATE</v>
      </c>
      <c r="E39" s="7">
        <f>'DATOS 1 M'!K25</f>
        <v>90.45</v>
      </c>
    </row>
    <row r="40" spans="2:5" x14ac:dyDescent="0.25">
      <c r="B40" s="3" t="s">
        <v>9</v>
      </c>
      <c r="C40" s="1" t="str">
        <f>'DATOS 1 M'!B22</f>
        <v>Andrea Michelle Lopez Bautista</v>
      </c>
      <c r="D40" s="1" t="str">
        <f>'DATOS 1 M'!D22</f>
        <v>ESA</v>
      </c>
      <c r="E40" s="7">
        <f>'DATOS 1 M'!K22</f>
        <v>86.89</v>
      </c>
    </row>
    <row r="41" spans="2:5" x14ac:dyDescent="0.25">
      <c r="B41" s="3" t="s">
        <v>10</v>
      </c>
      <c r="C41" s="1">
        <f>'DATOS 1 M'!B27</f>
        <v>0</v>
      </c>
      <c r="D41" s="1">
        <f>'DATOS 1 M'!D27</f>
        <v>0</v>
      </c>
      <c r="E41" s="1">
        <f>'DATOS 1 M'!K20</f>
        <v>0</v>
      </c>
    </row>
    <row r="42" spans="2:5" x14ac:dyDescent="0.25">
      <c r="B42" s="3" t="s">
        <v>11</v>
      </c>
      <c r="C42" s="1">
        <f>'DATOS 1 M'!B28</f>
        <v>0</v>
      </c>
      <c r="D42" s="1">
        <f>'DATOS 1 M'!D28</f>
        <v>0</v>
      </c>
      <c r="E42" s="1"/>
    </row>
    <row r="43" spans="2:5" x14ac:dyDescent="0.25">
      <c r="B43" s="3" t="s">
        <v>12</v>
      </c>
      <c r="C43" s="1">
        <f>'DATOS 1 M'!B11</f>
        <v>0</v>
      </c>
      <c r="D43" s="1">
        <f>'DATOS 1 M'!D11</f>
        <v>0</v>
      </c>
      <c r="E43" s="1"/>
    </row>
    <row r="44" spans="2:5" x14ac:dyDescent="0.25">
      <c r="B44" s="8"/>
      <c r="C44" s="9"/>
      <c r="D44" s="9"/>
      <c r="E44" s="9"/>
    </row>
    <row r="45" spans="2:5" x14ac:dyDescent="0.25">
      <c r="B45" s="8"/>
      <c r="C45" s="9"/>
      <c r="D45" s="9"/>
      <c r="E45" s="9"/>
    </row>
    <row r="46" spans="2:5" x14ac:dyDescent="0.25">
      <c r="B46" s="8"/>
      <c r="C46" s="9"/>
      <c r="D46" s="9"/>
      <c r="E46" s="9"/>
    </row>
  </sheetData>
  <mergeCells count="3">
    <mergeCell ref="B5:E5"/>
    <mergeCell ref="B19:E19"/>
    <mergeCell ref="B33:E33"/>
  </mergeCells>
  <pageMargins left="0.7" right="0.7" top="0.75" bottom="0.75" header="0.3" footer="0.3"/>
  <pageSetup scale="62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33"/>
  <sheetViews>
    <sheetView view="pageBreakPreview" zoomScale="60" zoomScaleNormal="100" workbookViewId="0">
      <selection activeCell="N11" sqref="N11"/>
    </sheetView>
  </sheetViews>
  <sheetFormatPr defaultColWidth="11.42578125" defaultRowHeight="15" x14ac:dyDescent="0.25"/>
  <cols>
    <col min="1" max="1" width="6.28515625" customWidth="1"/>
    <col min="2" max="2" width="30.42578125" customWidth="1"/>
    <col min="3" max="4" width="7.85546875" style="6" customWidth="1"/>
    <col min="5" max="6" width="6.7109375" customWidth="1"/>
    <col min="7" max="9" width="6" customWidth="1"/>
    <col min="10" max="10" width="6.7109375" customWidth="1"/>
    <col min="11" max="11" width="6.140625" customWidth="1"/>
  </cols>
  <sheetData>
    <row r="2" spans="1:11" x14ac:dyDescent="0.25">
      <c r="B2" t="s">
        <v>13</v>
      </c>
      <c r="E2" t="s">
        <v>28</v>
      </c>
      <c r="H2" t="s">
        <v>41</v>
      </c>
    </row>
    <row r="3" spans="1:11" x14ac:dyDescent="0.25">
      <c r="A3" s="1" t="s">
        <v>21</v>
      </c>
      <c r="B3" s="1" t="s">
        <v>14</v>
      </c>
      <c r="C3" s="4" t="s">
        <v>23</v>
      </c>
      <c r="D3" s="4" t="s">
        <v>3</v>
      </c>
      <c r="E3" s="1" t="s">
        <v>15</v>
      </c>
      <c r="F3" s="1" t="s">
        <v>16</v>
      </c>
      <c r="G3" s="1" t="s">
        <v>17</v>
      </c>
      <c r="H3" s="1" t="s">
        <v>18</v>
      </c>
      <c r="I3" s="1"/>
      <c r="J3" s="1" t="s">
        <v>19</v>
      </c>
      <c r="K3" s="1" t="s">
        <v>20</v>
      </c>
    </row>
    <row r="4" spans="1:11" x14ac:dyDescent="0.25">
      <c r="A4" s="1">
        <v>1</v>
      </c>
      <c r="B4" s="1" t="s">
        <v>22</v>
      </c>
      <c r="C4" s="4" t="s">
        <v>26</v>
      </c>
      <c r="D4" s="4" t="s">
        <v>24</v>
      </c>
      <c r="E4" s="7">
        <f>12*1.5</f>
        <v>18</v>
      </c>
      <c r="F4" s="1">
        <f>14*1.3</f>
        <v>18.2</v>
      </c>
      <c r="G4" s="1">
        <f>9.5*1.7</f>
        <v>16.149999999999999</v>
      </c>
      <c r="H4" s="1">
        <f>9*1.8</f>
        <v>16.2</v>
      </c>
      <c r="I4" s="1">
        <f>6.5*2</f>
        <v>13</v>
      </c>
      <c r="J4" s="1">
        <f>15*1.9</f>
        <v>28.5</v>
      </c>
      <c r="K4" s="11">
        <f>E4+F4+G4+H4+I4+J4</f>
        <v>110.05</v>
      </c>
    </row>
    <row r="5" spans="1:11" x14ac:dyDescent="0.25">
      <c r="A5" s="1">
        <v>2</v>
      </c>
      <c r="B5" s="1"/>
      <c r="C5" s="4"/>
      <c r="D5" s="4"/>
      <c r="E5" s="1">
        <v>0</v>
      </c>
      <c r="F5" s="1">
        <v>0</v>
      </c>
      <c r="G5" s="1">
        <v>0</v>
      </c>
      <c r="H5" s="1">
        <v>0</v>
      </c>
      <c r="I5" s="1"/>
      <c r="J5" s="1">
        <v>0</v>
      </c>
      <c r="K5" s="1">
        <f t="shared" ref="K5:K7" si="0">E5+F5+G5+H5+J5</f>
        <v>0</v>
      </c>
    </row>
    <row r="6" spans="1:11" x14ac:dyDescent="0.25">
      <c r="A6" s="1">
        <v>3</v>
      </c>
      <c r="B6" s="1"/>
      <c r="C6" s="4"/>
      <c r="D6" s="4"/>
      <c r="E6" s="1">
        <v>0</v>
      </c>
      <c r="F6" s="1">
        <v>0</v>
      </c>
      <c r="G6" s="1">
        <v>0</v>
      </c>
      <c r="H6" s="1">
        <v>0</v>
      </c>
      <c r="I6" s="1"/>
      <c r="J6" s="1">
        <v>0</v>
      </c>
      <c r="K6" s="1">
        <f t="shared" si="0"/>
        <v>0</v>
      </c>
    </row>
    <row r="7" spans="1:11" x14ac:dyDescent="0.25">
      <c r="A7" s="1">
        <v>4</v>
      </c>
      <c r="B7" s="1"/>
      <c r="C7" s="4"/>
      <c r="D7" s="4"/>
      <c r="E7" s="1">
        <v>0</v>
      </c>
      <c r="F7" s="1">
        <v>0</v>
      </c>
      <c r="G7" s="1">
        <v>0</v>
      </c>
      <c r="H7" s="1">
        <v>0</v>
      </c>
      <c r="I7" s="1"/>
      <c r="J7" s="1">
        <v>0</v>
      </c>
      <c r="K7" s="1">
        <f t="shared" si="0"/>
        <v>0</v>
      </c>
    </row>
    <row r="8" spans="1:11" x14ac:dyDescent="0.25">
      <c r="A8" s="1"/>
      <c r="B8" s="1"/>
      <c r="C8" s="4"/>
      <c r="D8" s="4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4"/>
      <c r="D9" s="4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4"/>
      <c r="D11" s="4"/>
      <c r="E11" s="1"/>
      <c r="F11" s="1"/>
      <c r="G11" s="1"/>
      <c r="H11" s="1"/>
      <c r="I11" s="1"/>
      <c r="J11" s="1"/>
      <c r="K11" s="1"/>
    </row>
    <row r="13" spans="1:11" x14ac:dyDescent="0.25">
      <c r="B13" t="s">
        <v>13</v>
      </c>
      <c r="E13" t="s">
        <v>34</v>
      </c>
      <c r="H13" t="s">
        <v>41</v>
      </c>
    </row>
    <row r="14" spans="1:11" x14ac:dyDescent="0.25">
      <c r="A14" s="1" t="s">
        <v>21</v>
      </c>
      <c r="B14" s="1" t="s">
        <v>14</v>
      </c>
      <c r="C14" s="4" t="s">
        <v>23</v>
      </c>
      <c r="D14" s="4" t="s">
        <v>3</v>
      </c>
      <c r="E14" s="1" t="s">
        <v>15</v>
      </c>
      <c r="F14" s="1" t="s">
        <v>16</v>
      </c>
      <c r="G14" s="1" t="s">
        <v>17</v>
      </c>
      <c r="H14" s="1" t="s">
        <v>18</v>
      </c>
      <c r="I14" s="1"/>
      <c r="J14" s="1" t="s">
        <v>19</v>
      </c>
      <c r="K14" s="1" t="s">
        <v>20</v>
      </c>
    </row>
    <row r="15" spans="1:11" x14ac:dyDescent="0.25">
      <c r="A15" s="1">
        <v>1</v>
      </c>
      <c r="B15" s="1" t="s">
        <v>44</v>
      </c>
      <c r="C15" s="4" t="s">
        <v>26</v>
      </c>
      <c r="D15" s="4" t="s">
        <v>24</v>
      </c>
      <c r="E15" s="1">
        <v>28.05</v>
      </c>
      <c r="F15" s="1">
        <v>24.15</v>
      </c>
      <c r="G15" s="1">
        <v>30.45</v>
      </c>
      <c r="H15" s="1">
        <v>40.799999999999997</v>
      </c>
      <c r="I15" s="1">
        <v>28.8</v>
      </c>
      <c r="J15" s="1">
        <v>47.6</v>
      </c>
      <c r="K15" s="1">
        <f>E15+F15+G15+H15+I15+J15</f>
        <v>199.85</v>
      </c>
    </row>
    <row r="16" spans="1:11" x14ac:dyDescent="0.25">
      <c r="A16" s="1">
        <v>2</v>
      </c>
      <c r="B16" s="1" t="s">
        <v>45</v>
      </c>
      <c r="C16" s="4" t="s">
        <v>26</v>
      </c>
      <c r="D16" s="4" t="s">
        <v>24</v>
      </c>
      <c r="E16" s="1">
        <v>31.5</v>
      </c>
      <c r="F16" s="1">
        <v>24</v>
      </c>
      <c r="G16" s="1">
        <v>34.799999999999997</v>
      </c>
      <c r="H16" s="1">
        <v>18.7</v>
      </c>
      <c r="I16" s="1">
        <v>40.5</v>
      </c>
      <c r="J16" s="1">
        <v>32.200000000000003</v>
      </c>
      <c r="K16" s="1">
        <f>E16+F16+G16+H16+I16+J16</f>
        <v>181.7</v>
      </c>
    </row>
    <row r="17" spans="1:14" x14ac:dyDescent="0.25">
      <c r="A17" s="1">
        <v>3</v>
      </c>
      <c r="B17" s="1"/>
      <c r="C17" s="4"/>
      <c r="D17" s="4"/>
      <c r="E17" s="1"/>
      <c r="F17" s="1"/>
      <c r="G17" s="1"/>
      <c r="H17" s="1"/>
      <c r="I17" s="1"/>
      <c r="J17" s="1"/>
      <c r="K17" s="1">
        <f t="shared" ref="K17:K19" si="1">E17+F17+G17+H17+J17</f>
        <v>0</v>
      </c>
    </row>
    <row r="18" spans="1:14" x14ac:dyDescent="0.25">
      <c r="A18" s="1">
        <v>4</v>
      </c>
      <c r="B18" s="1"/>
      <c r="C18" s="4"/>
      <c r="D18" s="4"/>
      <c r="E18" s="1"/>
      <c r="F18" s="1"/>
      <c r="G18" s="1"/>
      <c r="H18" s="1"/>
      <c r="I18" s="1"/>
      <c r="J18" s="1"/>
      <c r="K18" s="1">
        <f t="shared" si="1"/>
        <v>0</v>
      </c>
      <c r="N18" t="s">
        <v>40</v>
      </c>
    </row>
    <row r="19" spans="1:14" x14ac:dyDescent="0.25">
      <c r="A19" s="1">
        <v>5</v>
      </c>
      <c r="B19" s="1"/>
      <c r="C19" s="4"/>
      <c r="D19" s="4"/>
      <c r="E19" s="1"/>
      <c r="F19" s="1"/>
      <c r="G19" s="1"/>
      <c r="H19" s="1"/>
      <c r="I19" s="1"/>
      <c r="J19" s="1"/>
      <c r="K19" s="1">
        <f t="shared" si="1"/>
        <v>0</v>
      </c>
    </row>
    <row r="20" spans="1:14" x14ac:dyDescent="0.25">
      <c r="A20" s="1"/>
      <c r="C20" s="4"/>
      <c r="D20" s="4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4" t="s">
        <v>33</v>
      </c>
      <c r="C21" s="4" t="s">
        <v>23</v>
      </c>
      <c r="D21" s="4" t="s">
        <v>3</v>
      </c>
      <c r="E21" s="1" t="s">
        <v>15</v>
      </c>
      <c r="F21" s="1" t="s">
        <v>16</v>
      </c>
      <c r="G21" s="1" t="s">
        <v>17</v>
      </c>
      <c r="H21" s="1" t="s">
        <v>18</v>
      </c>
      <c r="I21" s="1"/>
      <c r="J21" s="1" t="s">
        <v>19</v>
      </c>
      <c r="K21" s="1" t="s">
        <v>20</v>
      </c>
    </row>
    <row r="22" spans="1:14" x14ac:dyDescent="0.25">
      <c r="A22" s="1">
        <v>1</v>
      </c>
      <c r="B22" s="1" t="s">
        <v>29</v>
      </c>
      <c r="C22" s="4" t="s">
        <v>36</v>
      </c>
      <c r="D22" s="4" t="s">
        <v>27</v>
      </c>
      <c r="E22" s="1">
        <v>17.25</v>
      </c>
      <c r="F22" s="1">
        <v>14.7</v>
      </c>
      <c r="G22" s="1">
        <v>16.149999999999999</v>
      </c>
      <c r="H22" s="1">
        <v>22</v>
      </c>
      <c r="I22" s="1">
        <v>13.3</v>
      </c>
      <c r="J22" s="1">
        <v>12</v>
      </c>
      <c r="K22" s="1">
        <f>E22+F22+G22+H22+I22+J22</f>
        <v>95.399999999999991</v>
      </c>
    </row>
    <row r="23" spans="1:14" x14ac:dyDescent="0.25">
      <c r="A23" s="5">
        <v>2</v>
      </c>
      <c r="B23" s="1" t="s">
        <v>30</v>
      </c>
      <c r="C23" s="4" t="s">
        <v>36</v>
      </c>
      <c r="D23" s="4" t="s">
        <v>24</v>
      </c>
      <c r="E23" s="1">
        <v>18.75</v>
      </c>
      <c r="F23" s="1">
        <v>19.5</v>
      </c>
      <c r="G23" s="1">
        <v>17.850000000000001</v>
      </c>
      <c r="H23" s="1">
        <v>26.1</v>
      </c>
      <c r="I23" s="1">
        <v>16</v>
      </c>
      <c r="J23" s="1">
        <v>28.5</v>
      </c>
      <c r="K23" s="1">
        <f t="shared" ref="K23:K26" si="2">E23+F23+G23+H23+I23+J23</f>
        <v>126.7</v>
      </c>
    </row>
    <row r="24" spans="1:14" x14ac:dyDescent="0.25">
      <c r="A24" s="5">
        <v>3</v>
      </c>
      <c r="B24" s="1" t="s">
        <v>31</v>
      </c>
      <c r="C24" s="4" t="s">
        <v>36</v>
      </c>
      <c r="D24" s="4" t="s">
        <v>27</v>
      </c>
      <c r="E24" s="1">
        <v>23.25</v>
      </c>
      <c r="F24" s="1">
        <v>17.100000000000001</v>
      </c>
      <c r="G24" s="1">
        <v>18.899999999999999</v>
      </c>
      <c r="H24" s="1">
        <v>26</v>
      </c>
      <c r="I24" s="1">
        <v>16.149999999999999</v>
      </c>
      <c r="J24" s="1">
        <v>21</v>
      </c>
      <c r="K24" s="1">
        <f t="shared" si="2"/>
        <v>122.4</v>
      </c>
    </row>
    <row r="25" spans="1:14" x14ac:dyDescent="0.25">
      <c r="A25" s="5">
        <v>4</v>
      </c>
      <c r="B25" s="5" t="s">
        <v>32</v>
      </c>
      <c r="C25" s="4" t="s">
        <v>36</v>
      </c>
      <c r="D25" s="4" t="s">
        <v>24</v>
      </c>
      <c r="E25" s="1">
        <v>21.75</v>
      </c>
      <c r="F25" s="1">
        <v>17</v>
      </c>
      <c r="G25" s="1">
        <v>22.5</v>
      </c>
      <c r="H25" s="1">
        <v>32</v>
      </c>
      <c r="I25" s="1">
        <v>15.75</v>
      </c>
      <c r="J25" s="1">
        <v>27.55</v>
      </c>
      <c r="K25" s="1">
        <f t="shared" si="2"/>
        <v>136.55000000000001</v>
      </c>
    </row>
    <row r="26" spans="1:14" x14ac:dyDescent="0.25">
      <c r="A26" s="5">
        <v>5</v>
      </c>
      <c r="B26" s="5" t="s">
        <v>35</v>
      </c>
      <c r="C26" s="4" t="s">
        <v>36</v>
      </c>
      <c r="D26" s="4" t="s">
        <v>27</v>
      </c>
      <c r="E26" s="1">
        <v>22.5</v>
      </c>
      <c r="F26" s="1">
        <v>25.2</v>
      </c>
      <c r="G26" s="1">
        <v>16.100000000000001</v>
      </c>
      <c r="H26" s="1">
        <v>22.8</v>
      </c>
      <c r="I26" s="1">
        <v>28.5</v>
      </c>
      <c r="J26" s="1">
        <v>24</v>
      </c>
      <c r="K26" s="1">
        <f t="shared" si="2"/>
        <v>139.10000000000002</v>
      </c>
    </row>
    <row r="29" spans="1:14" x14ac:dyDescent="0.25">
      <c r="B29" t="s">
        <v>13</v>
      </c>
      <c r="E29" t="s">
        <v>37</v>
      </c>
      <c r="H29" t="s">
        <v>41</v>
      </c>
    </row>
    <row r="30" spans="1:14" x14ac:dyDescent="0.25">
      <c r="A30" s="1" t="s">
        <v>21</v>
      </c>
      <c r="B30" s="1" t="s">
        <v>14</v>
      </c>
      <c r="C30" s="4" t="s">
        <v>23</v>
      </c>
      <c r="D30" s="4" t="s">
        <v>3</v>
      </c>
      <c r="E30" s="1" t="s">
        <v>15</v>
      </c>
      <c r="F30" s="1" t="s">
        <v>16</v>
      </c>
      <c r="G30" s="1" t="s">
        <v>17</v>
      </c>
      <c r="H30" s="1" t="s">
        <v>18</v>
      </c>
      <c r="I30" s="1"/>
      <c r="J30" s="1" t="s">
        <v>19</v>
      </c>
      <c r="K30" s="1" t="s">
        <v>20</v>
      </c>
    </row>
    <row r="31" spans="1:14" x14ac:dyDescent="0.25">
      <c r="A31" s="1">
        <v>1</v>
      </c>
      <c r="B31" s="1" t="s">
        <v>38</v>
      </c>
      <c r="C31" s="4" t="s">
        <v>26</v>
      </c>
      <c r="D31" s="4" t="s">
        <v>27</v>
      </c>
      <c r="E31" s="1">
        <v>0</v>
      </c>
      <c r="F31" s="1">
        <v>0</v>
      </c>
      <c r="G31" s="1">
        <v>0</v>
      </c>
      <c r="H31" s="1">
        <v>0</v>
      </c>
      <c r="I31" s="1"/>
      <c r="J31" s="1">
        <v>0</v>
      </c>
      <c r="K31" s="1">
        <f>E31+F31+G31+H31+J31</f>
        <v>0</v>
      </c>
    </row>
    <row r="32" spans="1:14" x14ac:dyDescent="0.25">
      <c r="A32" s="1">
        <v>2</v>
      </c>
      <c r="B32" s="1"/>
      <c r="C32" s="4"/>
      <c r="D32" s="4"/>
      <c r="E32" s="1"/>
      <c r="F32" s="1"/>
      <c r="G32" s="1"/>
      <c r="H32" s="1"/>
      <c r="I32" s="1"/>
      <c r="J32" s="1"/>
      <c r="K32" s="1"/>
    </row>
    <row r="33" spans="1:11" x14ac:dyDescent="0.25">
      <c r="A33" s="1">
        <v>3</v>
      </c>
      <c r="B33" s="1"/>
      <c r="C33" s="4"/>
      <c r="D33" s="4"/>
      <c r="E33" s="1"/>
      <c r="F33" s="1"/>
      <c r="G33" s="1"/>
      <c r="H33" s="1"/>
      <c r="I33" s="1"/>
      <c r="J33" s="1"/>
      <c r="K33" s="1"/>
    </row>
  </sheetData>
  <pageMargins left="0.7" right="0.7" top="0.75" bottom="0.75" header="0.3" footer="0.3"/>
  <pageSetup scale="85" orientation="portrait" horizontalDpi="4294967294" verticalDpi="120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3:E43"/>
  <sheetViews>
    <sheetView workbookViewId="0">
      <selection activeCell="H50" sqref="H50"/>
    </sheetView>
  </sheetViews>
  <sheetFormatPr defaultColWidth="11.42578125" defaultRowHeight="15" x14ac:dyDescent="0.25"/>
  <cols>
    <col min="1" max="1" width="5.42578125" customWidth="1"/>
    <col min="2" max="2" width="4.85546875" customWidth="1"/>
    <col min="3" max="3" width="30.140625" customWidth="1"/>
    <col min="5" max="5" width="6.7109375" customWidth="1"/>
  </cols>
  <sheetData>
    <row r="3" spans="2:5" x14ac:dyDescent="0.25">
      <c r="C3" t="s">
        <v>49</v>
      </c>
    </row>
    <row r="4" spans="2:5" x14ac:dyDescent="0.25">
      <c r="C4" t="s">
        <v>50</v>
      </c>
    </row>
    <row r="5" spans="2:5" x14ac:dyDescent="0.25">
      <c r="B5" s="12" t="s">
        <v>42</v>
      </c>
      <c r="C5" s="13"/>
      <c r="D5" s="13"/>
      <c r="E5" s="14"/>
    </row>
    <row r="6" spans="2:5" x14ac:dyDescent="0.25">
      <c r="B6" s="2"/>
      <c r="C6" s="2" t="s">
        <v>39</v>
      </c>
      <c r="D6" s="2"/>
      <c r="E6" s="2"/>
    </row>
    <row r="7" spans="2:5" x14ac:dyDescent="0.25">
      <c r="B7" s="2" t="s">
        <v>1</v>
      </c>
      <c r="C7" s="2" t="s">
        <v>2</v>
      </c>
      <c r="D7" s="2" t="s">
        <v>3</v>
      </c>
      <c r="E7" s="2" t="s">
        <v>4</v>
      </c>
    </row>
    <row r="8" spans="2:5" x14ac:dyDescent="0.25">
      <c r="B8" s="3" t="s">
        <v>5</v>
      </c>
      <c r="C8" s="1" t="str">
        <f>'DATOS 3 M'!B4</f>
        <v>Jefferson Elias Chacon Jimenez</v>
      </c>
      <c r="D8" s="1" t="str">
        <f>'DATOS 3 M'!D4</f>
        <v>GUATE</v>
      </c>
      <c r="E8" s="1">
        <f>'DATOS 3 M'!K4</f>
        <v>110.05</v>
      </c>
    </row>
    <row r="9" spans="2:5" x14ac:dyDescent="0.25">
      <c r="B9" s="3" t="s">
        <v>6</v>
      </c>
      <c r="C9" s="1">
        <f>'DATOS 3 M'!B5</f>
        <v>0</v>
      </c>
      <c r="D9" s="1">
        <f>'DATOS 3 M'!D5</f>
        <v>0</v>
      </c>
      <c r="E9" s="1">
        <f>'DATOS 3 M'!K5</f>
        <v>0</v>
      </c>
    </row>
    <row r="10" spans="2:5" x14ac:dyDescent="0.25">
      <c r="B10" s="3" t="s">
        <v>7</v>
      </c>
      <c r="C10" s="1">
        <f>'DATOS 3 M'!B6</f>
        <v>0</v>
      </c>
      <c r="D10" s="1">
        <f>'DATOS 3 M'!D6</f>
        <v>0</v>
      </c>
      <c r="E10" s="1">
        <f>'DATOS 3 M'!K6</f>
        <v>0</v>
      </c>
    </row>
    <row r="11" spans="2:5" x14ac:dyDescent="0.25">
      <c r="B11" s="3" t="s">
        <v>8</v>
      </c>
      <c r="C11" s="1">
        <f>'DATOS 3 M'!B7</f>
        <v>0</v>
      </c>
      <c r="D11" s="1">
        <f>'DATOS 3 M'!D7</f>
        <v>0</v>
      </c>
      <c r="E11" s="1">
        <f>'DATOS 3 M'!K7</f>
        <v>0</v>
      </c>
    </row>
    <row r="12" spans="2:5" x14ac:dyDescent="0.25">
      <c r="B12" s="3" t="s">
        <v>9</v>
      </c>
      <c r="C12" s="1">
        <f>'DATOS 3 M'!B8</f>
        <v>0</v>
      </c>
      <c r="D12" s="1">
        <f>'DATOS 3 M'!D8</f>
        <v>0</v>
      </c>
      <c r="E12" s="1">
        <f>'DATOS 3 M'!K8</f>
        <v>0</v>
      </c>
    </row>
    <row r="13" spans="2:5" x14ac:dyDescent="0.25">
      <c r="B13" s="3" t="s">
        <v>10</v>
      </c>
      <c r="C13" s="1">
        <f>'DATOS 3 M'!B9</f>
        <v>0</v>
      </c>
      <c r="D13" s="1">
        <f>'DATOS 3 M'!D9</f>
        <v>0</v>
      </c>
      <c r="E13" s="1">
        <f>'DATOS 3 M'!K9</f>
        <v>0</v>
      </c>
    </row>
    <row r="14" spans="2:5" x14ac:dyDescent="0.25">
      <c r="B14" s="3" t="s">
        <v>11</v>
      </c>
      <c r="C14" s="1">
        <f>'DATOS 3 M'!B10</f>
        <v>0</v>
      </c>
      <c r="D14" s="1">
        <f>'DATOS 3 M'!D10</f>
        <v>0</v>
      </c>
      <c r="E14" s="1">
        <f>'DATOS 3 M'!K10</f>
        <v>0</v>
      </c>
    </row>
    <row r="15" spans="2:5" x14ac:dyDescent="0.25">
      <c r="B15" s="3" t="s">
        <v>12</v>
      </c>
      <c r="C15" s="1">
        <f>'DATOS 3 M'!B11</f>
        <v>0</v>
      </c>
      <c r="D15" s="1">
        <f>'DATOS 3 M'!D11</f>
        <v>0</v>
      </c>
      <c r="E15" s="1">
        <f>'DATOS 3 M'!K11</f>
        <v>0</v>
      </c>
    </row>
    <row r="18" spans="2:5" x14ac:dyDescent="0.25">
      <c r="C18" t="s">
        <v>50</v>
      </c>
    </row>
    <row r="19" spans="2:5" x14ac:dyDescent="0.25">
      <c r="B19" s="12" t="s">
        <v>42</v>
      </c>
      <c r="C19" s="13"/>
      <c r="D19" s="13"/>
      <c r="E19" s="14"/>
    </row>
    <row r="20" spans="2:5" x14ac:dyDescent="0.25">
      <c r="B20" s="2"/>
      <c r="C20" s="2" t="s">
        <v>34</v>
      </c>
      <c r="D20" s="2"/>
      <c r="E20" s="2"/>
    </row>
    <row r="21" spans="2:5" x14ac:dyDescent="0.25">
      <c r="B21" s="2" t="s">
        <v>1</v>
      </c>
      <c r="C21" s="2" t="s">
        <v>2</v>
      </c>
      <c r="D21" s="2" t="s">
        <v>3</v>
      </c>
      <c r="E21" s="2" t="s">
        <v>4</v>
      </c>
    </row>
    <row r="22" spans="2:5" x14ac:dyDescent="0.25">
      <c r="B22" s="3" t="s">
        <v>5</v>
      </c>
      <c r="C22" s="1" t="str">
        <f>'DATOS 3 M'!B15</f>
        <v>Anderson Cruz</v>
      </c>
      <c r="D22" s="1" t="str">
        <f>'DATOS 3 M'!D15</f>
        <v>GUATE</v>
      </c>
      <c r="E22" s="1">
        <f>'DATOS 3 M'!K15</f>
        <v>199.85</v>
      </c>
    </row>
    <row r="23" spans="2:5" x14ac:dyDescent="0.25">
      <c r="B23" s="3" t="s">
        <v>6</v>
      </c>
      <c r="C23" s="1" t="str">
        <f>'DATOS 3 M'!B16</f>
        <v>Ivan Marroquin</v>
      </c>
      <c r="D23" s="1" t="str">
        <f>'DATOS 3 M'!D16</f>
        <v>GUATE</v>
      </c>
      <c r="E23" s="1">
        <f>'DATOS 3 M'!K16</f>
        <v>181.7</v>
      </c>
    </row>
    <row r="24" spans="2:5" x14ac:dyDescent="0.25">
      <c r="B24" s="3" t="s">
        <v>7</v>
      </c>
      <c r="C24" s="1">
        <f>'DATOS 3 M'!B17</f>
        <v>0</v>
      </c>
      <c r="D24" s="1">
        <f>'DATOS 3 M'!D6</f>
        <v>0</v>
      </c>
      <c r="E24" s="1">
        <f>'DATOS 3 M'!K17</f>
        <v>0</v>
      </c>
    </row>
    <row r="25" spans="2:5" x14ac:dyDescent="0.25">
      <c r="B25" s="3" t="s">
        <v>8</v>
      </c>
      <c r="C25" s="1">
        <f>'DATOS 3 M'!B18</f>
        <v>0</v>
      </c>
      <c r="D25" s="1">
        <f>'DATOS 3 M'!D7</f>
        <v>0</v>
      </c>
      <c r="E25" s="1">
        <f>'DATOS 3 M'!K18</f>
        <v>0</v>
      </c>
    </row>
    <row r="26" spans="2:5" x14ac:dyDescent="0.25">
      <c r="B26" s="3" t="s">
        <v>9</v>
      </c>
      <c r="C26" s="1">
        <f>'DATOS 3 M'!B19</f>
        <v>0</v>
      </c>
      <c r="D26" s="1">
        <f>'DATOS 3 M'!D8</f>
        <v>0</v>
      </c>
      <c r="E26" s="1">
        <f>'DATOS 3 M'!K19</f>
        <v>0</v>
      </c>
    </row>
    <row r="27" spans="2:5" x14ac:dyDescent="0.25">
      <c r="B27" s="3" t="s">
        <v>10</v>
      </c>
      <c r="C27" s="1">
        <f>'DATOS 3 M'!B20</f>
        <v>0</v>
      </c>
      <c r="D27" s="1">
        <f>'DATOS 3 M'!D9</f>
        <v>0</v>
      </c>
      <c r="E27" s="1">
        <f>'DATOS 3 M'!K20</f>
        <v>0</v>
      </c>
    </row>
    <row r="28" spans="2:5" x14ac:dyDescent="0.25">
      <c r="B28" s="3" t="s">
        <v>11</v>
      </c>
      <c r="C28" s="1"/>
      <c r="D28" s="1"/>
      <c r="E28" s="1"/>
    </row>
    <row r="29" spans="2:5" x14ac:dyDescent="0.25">
      <c r="B29" s="3" t="s">
        <v>12</v>
      </c>
      <c r="C29" s="1"/>
      <c r="D29" s="1"/>
      <c r="E29" s="1"/>
    </row>
    <row r="33" spans="2:5" x14ac:dyDescent="0.25">
      <c r="B33" s="12" t="s">
        <v>42</v>
      </c>
      <c r="C33" s="13"/>
      <c r="D33" s="13"/>
      <c r="E33" s="14"/>
    </row>
    <row r="34" spans="2:5" x14ac:dyDescent="0.25">
      <c r="B34" s="2"/>
      <c r="C34" s="2" t="s">
        <v>43</v>
      </c>
      <c r="D34" s="2"/>
      <c r="E34" s="2"/>
    </row>
    <row r="35" spans="2:5" x14ac:dyDescent="0.25">
      <c r="B35" s="2" t="s">
        <v>1</v>
      </c>
      <c r="C35" s="2" t="s">
        <v>2</v>
      </c>
      <c r="D35" s="2" t="s">
        <v>3</v>
      </c>
      <c r="E35" s="2" t="s">
        <v>4</v>
      </c>
    </row>
    <row r="36" spans="2:5" x14ac:dyDescent="0.25">
      <c r="B36" s="3" t="s">
        <v>5</v>
      </c>
      <c r="C36" s="1" t="str">
        <f>'DATOS 3 M'!B26</f>
        <v>Alexandra Beatriz Mancia Aguilar</v>
      </c>
      <c r="D36" s="1" t="str">
        <f>'DATOS 3 M'!D26</f>
        <v>ESA</v>
      </c>
      <c r="E36" s="1">
        <f>'DATOS 3 M'!K26</f>
        <v>139.10000000000002</v>
      </c>
    </row>
    <row r="37" spans="2:5" x14ac:dyDescent="0.25">
      <c r="B37" s="3" t="s">
        <v>6</v>
      </c>
      <c r="C37" s="1" t="str">
        <f>'DATOS 3 M'!B25</f>
        <v>Karla Michelle Alburez Izquierdo</v>
      </c>
      <c r="D37" s="1" t="str">
        <f>'DATOS 3 M'!D25</f>
        <v>GUATE</v>
      </c>
      <c r="E37" s="1">
        <f>'DATOS 3 M'!K25</f>
        <v>136.55000000000001</v>
      </c>
    </row>
    <row r="38" spans="2:5" x14ac:dyDescent="0.25">
      <c r="B38" s="3" t="s">
        <v>7</v>
      </c>
      <c r="C38" s="1" t="str">
        <f>'DATOS 3 M'!B23</f>
        <v>Karla Ximena Ayala Altan</v>
      </c>
      <c r="D38" s="1" t="str">
        <f>'DATOS 3 M'!D23</f>
        <v>GUATE</v>
      </c>
      <c r="E38" s="1">
        <f>'DATOS 3 M'!K23</f>
        <v>126.7</v>
      </c>
    </row>
    <row r="39" spans="2:5" x14ac:dyDescent="0.25">
      <c r="B39" s="3" t="s">
        <v>8</v>
      </c>
      <c r="C39" s="1" t="str">
        <f>'DATOS 3 M'!B24</f>
        <v>Maria Jose Mancia Aguilar</v>
      </c>
      <c r="D39" s="1" t="str">
        <f>'DATOS 3 M'!D24</f>
        <v>ESA</v>
      </c>
      <c r="E39" s="1">
        <f>'DATOS 3 M'!K24</f>
        <v>122.4</v>
      </c>
    </row>
    <row r="40" spans="2:5" x14ac:dyDescent="0.25">
      <c r="B40" s="3" t="s">
        <v>9</v>
      </c>
      <c r="C40" s="1" t="str">
        <f>'DATOS 3 M'!B22</f>
        <v>Andrea Michelle Lopez Bautista</v>
      </c>
      <c r="D40" s="1" t="str">
        <f>'DATOS 3 M'!D22</f>
        <v>ESA</v>
      </c>
      <c r="E40" s="1">
        <f>'DATOS 3 M'!K22</f>
        <v>95.399999999999991</v>
      </c>
    </row>
    <row r="41" spans="2:5" x14ac:dyDescent="0.25">
      <c r="B41" s="3" t="s">
        <v>10</v>
      </c>
      <c r="C41" s="1">
        <f>'DATOS 3 M'!B27</f>
        <v>0</v>
      </c>
      <c r="D41" s="1">
        <f>'DATOS 3 M'!D27</f>
        <v>0</v>
      </c>
      <c r="E41" s="1">
        <f>'DATOS 3 M'!K27</f>
        <v>0</v>
      </c>
    </row>
    <row r="42" spans="2:5" x14ac:dyDescent="0.25">
      <c r="B42" s="3" t="s">
        <v>11</v>
      </c>
      <c r="C42" s="1">
        <f>'DATOS 3 M'!B28</f>
        <v>0</v>
      </c>
      <c r="D42" s="1">
        <f>'DATOS 3 M'!D28</f>
        <v>0</v>
      </c>
      <c r="E42" s="1">
        <f>'DATOS 3 M'!K28</f>
        <v>0</v>
      </c>
    </row>
    <row r="43" spans="2:5" x14ac:dyDescent="0.25">
      <c r="B43" s="3" t="s">
        <v>12</v>
      </c>
      <c r="C43" s="1"/>
      <c r="D43" s="1"/>
      <c r="E43" s="1"/>
    </row>
  </sheetData>
  <mergeCells count="3">
    <mergeCell ref="B5:E5"/>
    <mergeCell ref="B19:E19"/>
    <mergeCell ref="B33:E33"/>
  </mergeCells>
  <pageMargins left="0.7" right="0.7" top="0.75" bottom="0.75" header="0.3" footer="0.3"/>
  <pageSetup scale="65" fitToWidth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DATOS 1 M</vt:lpstr>
      <vt:lpstr>FINAL 1 mts</vt:lpstr>
      <vt:lpstr>DATOS 3 M</vt:lpstr>
      <vt:lpstr>FINAL 3 mts </vt:lpstr>
      <vt:lpstr>'DATOS 3 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Maureen Croes</cp:lastModifiedBy>
  <cp:lastPrinted>2018-10-27T18:30:43Z</cp:lastPrinted>
  <dcterms:created xsi:type="dcterms:W3CDTF">2018-06-28T12:45:42Z</dcterms:created>
  <dcterms:modified xsi:type="dcterms:W3CDTF">2018-10-29T21:35:10Z</dcterms:modified>
</cp:coreProperties>
</file>