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gjpba\Dropbox\Swimming\ISI\Finance Committee\2022 budget\"/>
    </mc:Choice>
  </mc:AlternateContent>
  <xr:revisionPtr revIDLastSave="0" documentId="13_ncr:1_{D086096E-BCBD-40B5-88A4-83BC71CB3107}" xr6:coauthVersionLast="47" xr6:coauthVersionMax="47" xr10:uidLastSave="{00000000-0000-0000-0000-000000000000}"/>
  <bookViews>
    <workbookView xWindow="-90" yWindow="-90" windowWidth="19380" windowHeight="11460" xr2:uid="{00000000-000D-0000-FFFF-FFFF00000000}"/>
  </bookViews>
  <sheets>
    <sheet name="budget proposal (2)" sheetId="6" r:id="rId1"/>
  </sheets>
  <definedNames>
    <definedName name="_xlnm.Print_Area" localSheetId="0">'budget proposal (2)'!$A$2:$B$155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jEejvEJ3CJeYVZnytJZR+/p9TeoA=="/>
    </ext>
  </extLst>
</workbook>
</file>

<file path=xl/calcChain.xml><?xml version="1.0" encoding="utf-8"?>
<calcChain xmlns="http://schemas.openxmlformats.org/spreadsheetml/2006/main">
  <c r="J151" i="6" l="1"/>
  <c r="J150" i="6"/>
  <c r="J149" i="6"/>
  <c r="J148" i="6"/>
  <c r="J147" i="6"/>
  <c r="J146" i="6"/>
  <c r="J145" i="6"/>
  <c r="J143" i="6"/>
  <c r="J142" i="6"/>
  <c r="J140" i="6"/>
  <c r="J139" i="6"/>
  <c r="J138" i="6"/>
  <c r="J137" i="6"/>
  <c r="J136" i="6"/>
  <c r="J135" i="6"/>
  <c r="J134" i="6"/>
  <c r="J133" i="6"/>
  <c r="J132" i="6"/>
  <c r="J130" i="6"/>
  <c r="J129" i="6"/>
  <c r="J125" i="6"/>
  <c r="J124" i="6"/>
  <c r="J123" i="6"/>
  <c r="J122" i="6"/>
  <c r="J121" i="6"/>
  <c r="J120" i="6"/>
  <c r="J118" i="6"/>
  <c r="J117" i="6"/>
  <c r="J116" i="6"/>
  <c r="J115" i="6"/>
  <c r="J114" i="6"/>
  <c r="J110" i="6"/>
  <c r="J109" i="6"/>
  <c r="J108" i="6"/>
  <c r="J107" i="6"/>
  <c r="J106" i="6"/>
  <c r="J105" i="6"/>
  <c r="J104" i="6"/>
  <c r="J102" i="6"/>
  <c r="J101" i="6"/>
  <c r="J100" i="6"/>
  <c r="J99" i="6"/>
  <c r="J98" i="6"/>
  <c r="J95" i="6"/>
  <c r="J94" i="6"/>
  <c r="J93" i="6"/>
  <c r="J92" i="6"/>
  <c r="J91" i="6"/>
  <c r="J90" i="6"/>
  <c r="J89" i="6"/>
  <c r="J87" i="6"/>
  <c r="J86" i="6"/>
  <c r="J85" i="6"/>
  <c r="J84" i="6"/>
  <c r="J83" i="6"/>
  <c r="J78" i="6"/>
  <c r="J77" i="6"/>
  <c r="J76" i="6"/>
  <c r="J74" i="6"/>
  <c r="J73" i="6"/>
  <c r="J70" i="6"/>
  <c r="J69" i="6"/>
  <c r="J68" i="6"/>
  <c r="J67" i="6"/>
  <c r="J66" i="6"/>
  <c r="J65" i="6"/>
  <c r="J62" i="6"/>
  <c r="J61" i="6"/>
  <c r="J60" i="6"/>
  <c r="J59" i="6"/>
  <c r="J55" i="6"/>
  <c r="J54" i="6"/>
  <c r="J53" i="6"/>
  <c r="J51" i="6"/>
  <c r="J50" i="6"/>
  <c r="J49" i="6"/>
  <c r="J48" i="6"/>
  <c r="J47" i="6"/>
  <c r="J46" i="6"/>
  <c r="J45" i="6"/>
  <c r="J42" i="6"/>
  <c r="J41" i="6"/>
  <c r="J40" i="6"/>
  <c r="J39" i="6"/>
  <c r="J37" i="6"/>
  <c r="J36" i="6"/>
  <c r="J35" i="6"/>
  <c r="J34" i="6"/>
  <c r="J33" i="6"/>
  <c r="J29" i="6"/>
  <c r="J28" i="6"/>
  <c r="J18" i="6"/>
  <c r="J17" i="6"/>
  <c r="J16" i="6"/>
  <c r="J15" i="6"/>
  <c r="J12" i="6"/>
  <c r="J11" i="6"/>
  <c r="J10" i="6"/>
  <c r="J9" i="6"/>
  <c r="J7" i="6"/>
  <c r="H151" i="6"/>
  <c r="H150" i="6"/>
  <c r="H149" i="6"/>
  <c r="H148" i="6"/>
  <c r="H147" i="6"/>
  <c r="H146" i="6"/>
  <c r="H145" i="6"/>
  <c r="H143" i="6"/>
  <c r="H142" i="6"/>
  <c r="H140" i="6"/>
  <c r="H139" i="6"/>
  <c r="H138" i="6"/>
  <c r="H137" i="6"/>
  <c r="H136" i="6"/>
  <c r="H135" i="6"/>
  <c r="H134" i="6"/>
  <c r="H133" i="6"/>
  <c r="H132" i="6"/>
  <c r="H130" i="6"/>
  <c r="H129" i="6"/>
  <c r="H125" i="6"/>
  <c r="H124" i="6"/>
  <c r="H123" i="6"/>
  <c r="H122" i="6"/>
  <c r="H121" i="6"/>
  <c r="H120" i="6"/>
  <c r="H118" i="6"/>
  <c r="H117" i="6"/>
  <c r="H116" i="6"/>
  <c r="H114" i="6"/>
  <c r="H110" i="6"/>
  <c r="H109" i="6"/>
  <c r="H108" i="6"/>
  <c r="H107" i="6"/>
  <c r="H106" i="6"/>
  <c r="H105" i="6"/>
  <c r="H104" i="6"/>
  <c r="H102" i="6"/>
  <c r="H101" i="6"/>
  <c r="H100" i="6"/>
  <c r="H99" i="6"/>
  <c r="H98" i="6"/>
  <c r="H95" i="6"/>
  <c r="H94" i="6"/>
  <c r="H93" i="6"/>
  <c r="H92" i="6"/>
  <c r="H91" i="6"/>
  <c r="H90" i="6"/>
  <c r="H89" i="6"/>
  <c r="H87" i="6"/>
  <c r="H86" i="6"/>
  <c r="H85" i="6"/>
  <c r="H84" i="6"/>
  <c r="H83" i="6"/>
  <c r="H78" i="6"/>
  <c r="H77" i="6"/>
  <c r="H76" i="6"/>
  <c r="H74" i="6"/>
  <c r="H73" i="6"/>
  <c r="H71" i="6"/>
  <c r="H70" i="6"/>
  <c r="H69" i="6"/>
  <c r="H68" i="6"/>
  <c r="H67" i="6"/>
  <c r="H66" i="6"/>
  <c r="H65" i="6"/>
  <c r="H62" i="6"/>
  <c r="H61" i="6"/>
  <c r="H60" i="6"/>
  <c r="H59" i="6"/>
  <c r="H55" i="6"/>
  <c r="H54" i="6"/>
  <c r="H53" i="6"/>
  <c r="H51" i="6"/>
  <c r="H50" i="6"/>
  <c r="H49" i="6"/>
  <c r="H48" i="6"/>
  <c r="H47" i="6"/>
  <c r="H46" i="6"/>
  <c r="H45" i="6"/>
  <c r="H42" i="6"/>
  <c r="H41" i="6"/>
  <c r="H40" i="6"/>
  <c r="H39" i="6"/>
  <c r="H36" i="6"/>
  <c r="H35" i="6"/>
  <c r="H34" i="6"/>
  <c r="H33" i="6"/>
  <c r="H29" i="6"/>
  <c r="H28" i="6"/>
  <c r="H25" i="6"/>
  <c r="H18" i="6"/>
  <c r="H17" i="6"/>
  <c r="H16" i="6"/>
  <c r="H15" i="6"/>
  <c r="H13" i="6"/>
  <c r="H12" i="6"/>
  <c r="H11" i="6"/>
  <c r="H10" i="6"/>
  <c r="H9" i="6"/>
  <c r="H7" i="6"/>
  <c r="F151" i="6"/>
  <c r="F150" i="6"/>
  <c r="F149" i="6"/>
  <c r="F148" i="6"/>
  <c r="F147" i="6"/>
  <c r="F146" i="6"/>
  <c r="F145" i="6"/>
  <c r="F143" i="6"/>
  <c r="F142" i="6"/>
  <c r="F140" i="6"/>
  <c r="F139" i="6"/>
  <c r="F138" i="6"/>
  <c r="F137" i="6"/>
  <c r="F136" i="6"/>
  <c r="F135" i="6"/>
  <c r="F134" i="6"/>
  <c r="F133" i="6"/>
  <c r="F132" i="6"/>
  <c r="F130" i="6"/>
  <c r="F129" i="6"/>
  <c r="F125" i="6"/>
  <c r="F124" i="6"/>
  <c r="F123" i="6"/>
  <c r="F122" i="6"/>
  <c r="F121" i="6"/>
  <c r="F120" i="6"/>
  <c r="F118" i="6"/>
  <c r="F117" i="6"/>
  <c r="F116" i="6"/>
  <c r="F115" i="6"/>
  <c r="F114" i="6"/>
  <c r="F110" i="6"/>
  <c r="F109" i="6"/>
  <c r="F108" i="6"/>
  <c r="F107" i="6"/>
  <c r="F106" i="6"/>
  <c r="F105" i="6"/>
  <c r="F104" i="6"/>
  <c r="F102" i="6"/>
  <c r="F101" i="6"/>
  <c r="F100" i="6"/>
  <c r="F99" i="6"/>
  <c r="F98" i="6"/>
  <c r="F95" i="6"/>
  <c r="F94" i="6"/>
  <c r="F93" i="6"/>
  <c r="F92" i="6"/>
  <c r="F91" i="6"/>
  <c r="F90" i="6"/>
  <c r="F89" i="6"/>
  <c r="F87" i="6"/>
  <c r="F86" i="6"/>
  <c r="F85" i="6"/>
  <c r="F84" i="6"/>
  <c r="F83" i="6"/>
  <c r="F78" i="6"/>
  <c r="F77" i="6"/>
  <c r="F76" i="6"/>
  <c r="F74" i="6"/>
  <c r="F73" i="6"/>
  <c r="F70" i="6"/>
  <c r="F69" i="6"/>
  <c r="F68" i="6"/>
  <c r="F67" i="6"/>
  <c r="F66" i="6"/>
  <c r="F65" i="6"/>
  <c r="F62" i="6"/>
  <c r="F61" i="6"/>
  <c r="F60" i="6"/>
  <c r="F59" i="6"/>
  <c r="F55" i="6"/>
  <c r="F54" i="6"/>
  <c r="F53" i="6"/>
  <c r="F51" i="6"/>
  <c r="F50" i="6"/>
  <c r="F49" i="6"/>
  <c r="F48" i="6"/>
  <c r="F47" i="6"/>
  <c r="F46" i="6"/>
  <c r="F45" i="6"/>
  <c r="F42" i="6"/>
  <c r="F41" i="6"/>
  <c r="F40" i="6"/>
  <c r="F39" i="6"/>
  <c r="F37" i="6"/>
  <c r="F36" i="6"/>
  <c r="F35" i="6"/>
  <c r="F34" i="6"/>
  <c r="F33" i="6"/>
  <c r="F29" i="6"/>
  <c r="F28" i="6"/>
  <c r="F18" i="6"/>
  <c r="F17" i="6"/>
  <c r="F16" i="6"/>
  <c r="F15" i="6"/>
  <c r="F12" i="6"/>
  <c r="F11" i="6"/>
  <c r="F10" i="6"/>
  <c r="F9" i="6"/>
  <c r="F7" i="6"/>
  <c r="D155" i="6"/>
  <c r="B155" i="6"/>
  <c r="D154" i="6"/>
  <c r="D153" i="6"/>
  <c r="D152" i="6"/>
  <c r="D151" i="6"/>
  <c r="D150" i="6"/>
  <c r="D149" i="6"/>
  <c r="D148" i="6"/>
  <c r="D147" i="6"/>
  <c r="D146" i="6"/>
  <c r="D145" i="6"/>
  <c r="D143" i="6"/>
  <c r="D142" i="6"/>
  <c r="D140" i="6"/>
  <c r="D139" i="6"/>
  <c r="D138" i="6"/>
  <c r="D137" i="6"/>
  <c r="D136" i="6"/>
  <c r="D135" i="6"/>
  <c r="D134" i="6"/>
  <c r="D133" i="6"/>
  <c r="D132" i="6"/>
  <c r="D130" i="6"/>
  <c r="D129" i="6"/>
  <c r="D126" i="6"/>
  <c r="D125" i="6"/>
  <c r="D124" i="6"/>
  <c r="D123" i="6"/>
  <c r="D122" i="6"/>
  <c r="D121" i="6"/>
  <c r="D120" i="6"/>
  <c r="D118" i="6"/>
  <c r="D117" i="6"/>
  <c r="D116" i="6"/>
  <c r="D115" i="6"/>
  <c r="D114" i="6"/>
  <c r="D110" i="6"/>
  <c r="D109" i="6"/>
  <c r="D108" i="6"/>
  <c r="D107" i="6"/>
  <c r="D106" i="6"/>
  <c r="D105" i="6"/>
  <c r="D104" i="6"/>
  <c r="D102" i="6"/>
  <c r="D101" i="6"/>
  <c r="D100" i="6"/>
  <c r="D99" i="6"/>
  <c r="D98" i="6"/>
  <c r="D95" i="6"/>
  <c r="D94" i="6"/>
  <c r="D93" i="6"/>
  <c r="D92" i="6"/>
  <c r="D91" i="6"/>
  <c r="D90" i="6"/>
  <c r="D89" i="6"/>
  <c r="D87" i="6"/>
  <c r="D86" i="6"/>
  <c r="D85" i="6"/>
  <c r="D84" i="6"/>
  <c r="D83" i="6"/>
  <c r="D79" i="6"/>
  <c r="D78" i="6"/>
  <c r="D77" i="6"/>
  <c r="D76" i="6"/>
  <c r="D74" i="6"/>
  <c r="D73" i="6"/>
  <c r="D71" i="6"/>
  <c r="D70" i="6"/>
  <c r="D69" i="6"/>
  <c r="D68" i="6"/>
  <c r="D67" i="6"/>
  <c r="D66" i="6"/>
  <c r="D65" i="6"/>
  <c r="D63" i="6"/>
  <c r="D62" i="6"/>
  <c r="D61" i="6"/>
  <c r="D60" i="6"/>
  <c r="D59" i="6"/>
  <c r="D56" i="6"/>
  <c r="D55" i="6"/>
  <c r="D54" i="6"/>
  <c r="D53" i="6"/>
  <c r="D51" i="6"/>
  <c r="D50" i="6"/>
  <c r="D49" i="6"/>
  <c r="D48" i="6"/>
  <c r="D47" i="6"/>
  <c r="D46" i="6"/>
  <c r="D45" i="6"/>
  <c r="D43" i="6"/>
  <c r="D42" i="6"/>
  <c r="D41" i="6"/>
  <c r="D40" i="6"/>
  <c r="D39" i="6"/>
  <c r="D37" i="6"/>
  <c r="D36" i="6"/>
  <c r="D35" i="6"/>
  <c r="D34" i="6"/>
  <c r="D33" i="6"/>
  <c r="D29" i="6"/>
  <c r="D28" i="6"/>
  <c r="D26" i="6"/>
  <c r="D25" i="6"/>
  <c r="D21" i="6"/>
  <c r="D20" i="6"/>
  <c r="D19" i="6"/>
  <c r="D18" i="6"/>
  <c r="D17" i="6"/>
  <c r="D16" i="6"/>
  <c r="D15" i="6"/>
  <c r="D13" i="6"/>
  <c r="D12" i="6"/>
  <c r="D11" i="6"/>
  <c r="D10" i="6"/>
  <c r="D9" i="6"/>
  <c r="D7" i="6"/>
  <c r="D3" i="6"/>
  <c r="D2" i="6"/>
  <c r="I150" i="6"/>
  <c r="I151" i="6" s="1"/>
  <c r="I143" i="6"/>
  <c r="I140" i="6"/>
  <c r="I130" i="6"/>
  <c r="I115" i="6"/>
  <c r="I126" i="6" s="1"/>
  <c r="J126" i="6" s="1"/>
  <c r="I110" i="6"/>
  <c r="I109" i="6"/>
  <c r="I102" i="6"/>
  <c r="I94" i="6"/>
  <c r="I87" i="6"/>
  <c r="I95" i="6" s="1"/>
  <c r="I78" i="6"/>
  <c r="I74" i="6"/>
  <c r="I71" i="6"/>
  <c r="J71" i="6" s="1"/>
  <c r="I63" i="6"/>
  <c r="J63" i="6" s="1"/>
  <c r="I55" i="6"/>
  <c r="I51" i="6"/>
  <c r="I43" i="6"/>
  <c r="J43" i="6" s="1"/>
  <c r="I37" i="6"/>
  <c r="I19" i="6"/>
  <c r="J19" i="6" s="1"/>
  <c r="I13" i="6"/>
  <c r="G151" i="6"/>
  <c r="G150" i="6"/>
  <c r="G143" i="6"/>
  <c r="G140" i="6"/>
  <c r="G130" i="6"/>
  <c r="G115" i="6"/>
  <c r="H115" i="6" s="1"/>
  <c r="G109" i="6"/>
  <c r="G102" i="6"/>
  <c r="G110" i="6" s="1"/>
  <c r="G94" i="6"/>
  <c r="G87" i="6"/>
  <c r="G78" i="6"/>
  <c r="G74" i="6"/>
  <c r="G71" i="6"/>
  <c r="G63" i="6"/>
  <c r="H63" i="6" s="1"/>
  <c r="G55" i="6"/>
  <c r="G51" i="6"/>
  <c r="G43" i="6"/>
  <c r="H43" i="6" s="1"/>
  <c r="G37" i="6"/>
  <c r="H37" i="6" s="1"/>
  <c r="G19" i="6"/>
  <c r="H19" i="6" s="1"/>
  <c r="G13" i="6"/>
  <c r="E150" i="6"/>
  <c r="E151" i="6" s="1"/>
  <c r="E143" i="6"/>
  <c r="E140" i="6"/>
  <c r="E130" i="6"/>
  <c r="E115" i="6"/>
  <c r="E126" i="6" s="1"/>
  <c r="F126" i="6" s="1"/>
  <c r="E109" i="6"/>
  <c r="E110" i="6" s="1"/>
  <c r="E102" i="6"/>
  <c r="E95" i="6"/>
  <c r="E94" i="6"/>
  <c r="E87" i="6"/>
  <c r="E78" i="6"/>
  <c r="E74" i="6"/>
  <c r="E71" i="6"/>
  <c r="F71" i="6" s="1"/>
  <c r="E63" i="6"/>
  <c r="F63" i="6" s="1"/>
  <c r="E55" i="6"/>
  <c r="E56" i="6" s="1"/>
  <c r="F56" i="6" s="1"/>
  <c r="E51" i="6"/>
  <c r="E43" i="6"/>
  <c r="F43" i="6" s="1"/>
  <c r="E37" i="6"/>
  <c r="E19" i="6"/>
  <c r="F19" i="6" s="1"/>
  <c r="E13" i="6"/>
  <c r="F13" i="6" s="1"/>
  <c r="C109" i="6"/>
  <c r="C152" i="6"/>
  <c r="C115" i="6"/>
  <c r="C87" i="6"/>
  <c r="C94" i="6"/>
  <c r="C102" i="6"/>
  <c r="C126" i="6"/>
  <c r="C130" i="6"/>
  <c r="C140" i="6"/>
  <c r="C143" i="6"/>
  <c r="C150" i="6"/>
  <c r="C79" i="6"/>
  <c r="C78" i="6"/>
  <c r="C74" i="6"/>
  <c r="C71" i="6"/>
  <c r="C63" i="6"/>
  <c r="C56" i="6"/>
  <c r="C55" i="6"/>
  <c r="C51" i="6"/>
  <c r="C43" i="6"/>
  <c r="C37" i="6"/>
  <c r="C26" i="6"/>
  <c r="C25" i="6"/>
  <c r="C21" i="6"/>
  <c r="C20" i="6"/>
  <c r="C19" i="6"/>
  <c r="C17" i="6"/>
  <c r="C13" i="6"/>
  <c r="I56" i="6" l="1"/>
  <c r="J56" i="6" s="1"/>
  <c r="I20" i="6"/>
  <c r="J20" i="6" s="1"/>
  <c r="J13" i="6"/>
  <c r="G56" i="6"/>
  <c r="H56" i="6" s="1"/>
  <c r="G126" i="6"/>
  <c r="H126" i="6" s="1"/>
  <c r="E79" i="6"/>
  <c r="F79" i="6" s="1"/>
  <c r="I21" i="6"/>
  <c r="J21" i="6" s="1"/>
  <c r="I79" i="6"/>
  <c r="J79" i="6" s="1"/>
  <c r="G20" i="6"/>
  <c r="H20" i="6" s="1"/>
  <c r="G95" i="6"/>
  <c r="G79" i="6"/>
  <c r="H79" i="6" s="1"/>
  <c r="G153" i="6"/>
  <c r="H153" i="6" s="1"/>
  <c r="E20" i="6"/>
  <c r="F20" i="6" s="1"/>
  <c r="E153" i="6"/>
  <c r="F153" i="6" s="1"/>
  <c r="C95" i="6"/>
  <c r="C151" i="6"/>
  <c r="C2" i="6"/>
  <c r="B2" i="6"/>
  <c r="I25" i="6" l="1"/>
  <c r="J25" i="6" s="1"/>
  <c r="I153" i="6"/>
  <c r="J153" i="6" s="1"/>
  <c r="G21" i="6"/>
  <c r="H21" i="6" s="1"/>
  <c r="E21" i="6"/>
  <c r="F21" i="6" s="1"/>
  <c r="B3" i="6"/>
  <c r="B152" i="6"/>
  <c r="B153" i="6"/>
  <c r="I26" i="6" l="1"/>
  <c r="J26" i="6" s="1"/>
  <c r="E25" i="6"/>
  <c r="F25" i="6" s="1"/>
  <c r="B154" i="6"/>
  <c r="I152" i="6" l="1"/>
  <c r="J152" i="6" s="1"/>
  <c r="I2" i="6"/>
  <c r="J2" i="6" s="1"/>
  <c r="G26" i="6"/>
  <c r="H26" i="6" s="1"/>
  <c r="E26" i="6"/>
  <c r="F26" i="6" s="1"/>
  <c r="I3" i="6" l="1"/>
  <c r="J3" i="6" s="1"/>
  <c r="I154" i="6"/>
  <c r="J154" i="6" s="1"/>
  <c r="G152" i="6"/>
  <c r="H152" i="6" s="1"/>
  <c r="G2" i="6"/>
  <c r="H2" i="6" s="1"/>
  <c r="E152" i="6"/>
  <c r="F152" i="6" s="1"/>
  <c r="E2" i="6"/>
  <c r="F2" i="6" s="1"/>
  <c r="I155" i="6" l="1"/>
  <c r="J155" i="6" s="1"/>
  <c r="G3" i="6"/>
  <c r="H3" i="6" s="1"/>
  <c r="G154" i="6"/>
  <c r="H154" i="6" s="1"/>
  <c r="E154" i="6"/>
  <c r="F154" i="6" s="1"/>
  <c r="E3" i="6"/>
  <c r="F3" i="6" s="1"/>
  <c r="G155" i="6" l="1"/>
  <c r="H155" i="6" s="1"/>
  <c r="E155" i="6"/>
  <c r="F155" i="6" s="1"/>
  <c r="C110" i="6"/>
  <c r="C3" i="6" l="1"/>
  <c r="C153" i="6"/>
  <c r="C154" i="6"/>
  <c r="C155" i="6" l="1"/>
</calcChain>
</file>

<file path=xl/sharedStrings.xml><?xml version="1.0" encoding="utf-8"?>
<sst xmlns="http://schemas.openxmlformats.org/spreadsheetml/2006/main" count="167" uniqueCount="113">
  <si>
    <t>Income less mandatory</t>
  </si>
  <si>
    <t>remainder after discetionary</t>
  </si>
  <si>
    <t>Income</t>
  </si>
  <si>
    <t>Investment Income</t>
  </si>
  <si>
    <t>Checking/Savings</t>
  </si>
  <si>
    <t>Total Investment Income</t>
  </si>
  <si>
    <t>Meet Income</t>
  </si>
  <si>
    <t>Fines/Fees</t>
  </si>
  <si>
    <t>Sanction Fees</t>
  </si>
  <si>
    <t>Splash Fees</t>
  </si>
  <si>
    <t>Total Meet Income</t>
  </si>
  <si>
    <t>Registrations</t>
  </si>
  <si>
    <t>Club</t>
  </si>
  <si>
    <t xml:space="preserve">Athlete </t>
  </si>
  <si>
    <t>Non-Athlete</t>
  </si>
  <si>
    <t>USA Swimming Grant/other</t>
  </si>
  <si>
    <t>Total Registrations</t>
  </si>
  <si>
    <t>Total Income</t>
  </si>
  <si>
    <t>Gross Profit</t>
  </si>
  <si>
    <t>Expense &amp; Investment</t>
  </si>
  <si>
    <t>Finance Division (Phil)</t>
  </si>
  <si>
    <t>Mandatory</t>
  </si>
  <si>
    <t>Total Finance Division Mandatory</t>
  </si>
  <si>
    <t>Discretionary</t>
  </si>
  <si>
    <t>LSC Grants</t>
  </si>
  <si>
    <t>Total Finance Division Discretionary</t>
  </si>
  <si>
    <t>Employee Expense</t>
  </si>
  <si>
    <t>Payroll Expenses</t>
  </si>
  <si>
    <t>Employee Miscellaneous</t>
  </si>
  <si>
    <t>Payroll Software</t>
  </si>
  <si>
    <t>Workers Compensation Ins.</t>
  </si>
  <si>
    <t>Total Employee Expense</t>
  </si>
  <si>
    <t>ISI Office Expense</t>
  </si>
  <si>
    <t>Postage/Printing</t>
  </si>
  <si>
    <t>Supplies</t>
  </si>
  <si>
    <t>Telephone/Internet</t>
  </si>
  <si>
    <t>Travel</t>
  </si>
  <si>
    <t>Total ISI Office Expense</t>
  </si>
  <si>
    <t>Other Administrative Expense</t>
  </si>
  <si>
    <t>BOD/HOD meetings</t>
  </si>
  <si>
    <t>Central Zones dues</t>
  </si>
  <si>
    <t>ISCA Fees</t>
  </si>
  <si>
    <t>Prof. Services</t>
  </si>
  <si>
    <t>USA-S Dues, Bank Services &amp; Website</t>
  </si>
  <si>
    <t>Seminars/Workshops</t>
  </si>
  <si>
    <t>Total Other Administrative Expense</t>
  </si>
  <si>
    <t>Convention and Workshops</t>
  </si>
  <si>
    <t>National Convention</t>
  </si>
  <si>
    <t>Other Workshops/LSC Development</t>
  </si>
  <si>
    <t>Total Convention and Workshops</t>
  </si>
  <si>
    <t>Total Administration Mandatory</t>
  </si>
  <si>
    <t>Computer Hardware/Equipment</t>
  </si>
  <si>
    <t>Computer software</t>
  </si>
  <si>
    <t>Newsletter</t>
  </si>
  <si>
    <t>Miscellaneous</t>
  </si>
  <si>
    <t>Total Other Aministrative Expense</t>
  </si>
  <si>
    <t>Annual Iowa Swimming Awards</t>
  </si>
  <si>
    <t>Total Annual Iowa Swimming Awards</t>
  </si>
  <si>
    <t>Total Administration Discretionary</t>
  </si>
  <si>
    <t>All Stars</t>
  </si>
  <si>
    <t>Age Group chair/admin</t>
  </si>
  <si>
    <t>Clothing/Gear</t>
  </si>
  <si>
    <t>Coaches Expenses</t>
  </si>
  <si>
    <t>Entry Fees/photos</t>
  </si>
  <si>
    <t>Total All Stars</t>
  </si>
  <si>
    <t>Zones Age Group</t>
  </si>
  <si>
    <t>Entry Fees</t>
  </si>
  <si>
    <t>Zones Open Water</t>
  </si>
  <si>
    <t>Total Zones Age Group</t>
  </si>
  <si>
    <t>Total Age Group Mandatory</t>
  </si>
  <si>
    <t>Total Age Group Discretionary</t>
  </si>
  <si>
    <t>Senior Division (Mike)</t>
  </si>
  <si>
    <t>LSC Championships</t>
  </si>
  <si>
    <t>Total LSC Championships</t>
  </si>
  <si>
    <t>Safe Sport</t>
  </si>
  <si>
    <t>Total Safe Sport</t>
  </si>
  <si>
    <t>Membership Development</t>
  </si>
  <si>
    <t>Zone Diversity Meet</t>
  </si>
  <si>
    <t>Diversity &amp; Inclusion</t>
  </si>
  <si>
    <t>Swimmer Development</t>
  </si>
  <si>
    <t>Coach Development</t>
  </si>
  <si>
    <t>Club Development</t>
  </si>
  <si>
    <t>Total Membership Development Expenses</t>
  </si>
  <si>
    <t>Total Senior Mandatory</t>
  </si>
  <si>
    <t>Athlete Travel Reimbursement</t>
  </si>
  <si>
    <t>Total Athlete Travel Reimbursement</t>
  </si>
  <si>
    <t>Officials Expenses</t>
  </si>
  <si>
    <t>Officials Gear/Jnats</t>
  </si>
  <si>
    <t>Officials Conference</t>
  </si>
  <si>
    <t>Certification Fees</t>
  </si>
  <si>
    <t>Clinics, Evaluations, and Supplies</t>
  </si>
  <si>
    <t>Convention</t>
  </si>
  <si>
    <t>Zones/Mentoring Clinic Travel</t>
  </si>
  <si>
    <t>Travel to Ref or OW Clinics</t>
  </si>
  <si>
    <t>Total Officials Expenses</t>
  </si>
  <si>
    <t>Total Senior Discretionary</t>
  </si>
  <si>
    <t>Total Mandatory Expenses</t>
  </si>
  <si>
    <t>Total Discrationary Expenses</t>
  </si>
  <si>
    <t>Total Expenses</t>
  </si>
  <si>
    <t xml:space="preserve">Total Income </t>
  </si>
  <si>
    <t>Administration Division (Art)</t>
  </si>
  <si>
    <t>2022-23</t>
  </si>
  <si>
    <t>Investment Account (16% of Income)</t>
  </si>
  <si>
    <t>Officials Recognition</t>
  </si>
  <si>
    <t>BUDGET</t>
  </si>
  <si>
    <t>1st Quarter (Sept 1 - Nov 30)</t>
  </si>
  <si>
    <t>Age Group Division (Melissa)</t>
  </si>
  <si>
    <t>LSC Championship Hosting &amp; Awards</t>
  </si>
  <si>
    <t>Amount</t>
  </si>
  <si>
    <t>Difference to Budget</t>
  </si>
  <si>
    <t>1st Half (Sept 1 - Feb 28)</t>
  </si>
  <si>
    <t>3 Quarters (Sept 1 - May 31)</t>
  </si>
  <si>
    <t>Full Year (Sept 1 - Aug 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</si>
</sst>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7" formatCode="_(&quot;$&quot;* #,##0_);_(&quot;$&quot;* \(#,##0\);_(&quot;$&quot;* &quot;-&quot;??_);_(@_)"/>
  </numFmts>
  <fonts count="19" x14ac:knownFonts="1">
    <font>
      <sz val="11"/>
      <color theme="1"/>
      <name val="Arial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rgb="FF44546A"/>
      <name val="Arial"/>
      <family val="2"/>
    </font>
    <font>
      <b/>
      <sz val="10"/>
      <color rgb="FF44546A"/>
      <name val="Arial"/>
      <family val="2"/>
    </font>
    <font>
      <b/>
      <sz val="10"/>
      <color rgb="FFBF9000"/>
      <name val="Arial"/>
      <family val="2"/>
    </font>
    <font>
      <b/>
      <sz val="10"/>
      <color rgb="FFFF0000"/>
      <name val="Arial"/>
      <family val="2"/>
    </font>
    <font>
      <b/>
      <sz val="10"/>
      <color rgb="FF2E75B5"/>
      <name val="Arial"/>
      <family val="2"/>
    </font>
    <font>
      <b/>
      <sz val="10"/>
      <color rgb="FF7030A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1"/>
      <color theme="1"/>
      <name val="Arial"/>
    </font>
    <font>
      <b/>
      <sz val="11"/>
      <color theme="1"/>
      <name val="Arial"/>
      <family val="2"/>
    </font>
    <font>
      <b/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E7E6E6"/>
        <bgColor rgb="FFE7E6E6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theme="2" tint="-4.9989318521683403E-2"/>
        <bgColor rgb="FFFBE4D5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BE4D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BE4D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BE4D5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rgb="FFBF9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70C0"/>
      </top>
      <bottom/>
      <diagonal/>
    </border>
    <border>
      <left/>
      <right style="thin">
        <color indexed="64"/>
      </right>
      <top/>
      <bottom style="medium">
        <color rgb="FF0070C0"/>
      </bottom>
      <diagonal/>
    </border>
    <border>
      <left/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BF9000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70C0"/>
      </top>
      <bottom/>
      <diagonal/>
    </border>
    <border>
      <left style="medium">
        <color indexed="64"/>
      </left>
      <right/>
      <top/>
      <bottom style="medium">
        <color rgb="FF0070C0"/>
      </bottom>
      <diagonal/>
    </border>
    <border>
      <left style="medium">
        <color indexed="64"/>
      </left>
      <right/>
      <top style="medium">
        <color rgb="FF7030A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225">
    <xf numFmtId="0" fontId="0" fillId="0" borderId="0" xfId="0"/>
    <xf numFmtId="167" fontId="1" fillId="2" borderId="2" xfId="1" applyNumberFormat="1" applyFont="1" applyFill="1" applyBorder="1"/>
    <xf numFmtId="167" fontId="1" fillId="6" borderId="12" xfId="1" applyNumberFormat="1" applyFont="1" applyFill="1" applyBorder="1"/>
    <xf numFmtId="167" fontId="13" fillId="7" borderId="12" xfId="1" applyNumberFormat="1" applyFont="1" applyFill="1" applyBorder="1"/>
    <xf numFmtId="167" fontId="4" fillId="3" borderId="2" xfId="1" applyNumberFormat="1" applyFont="1" applyFill="1" applyBorder="1" applyAlignment="1">
      <alignment vertical="center" wrapText="1"/>
    </xf>
    <xf numFmtId="167" fontId="4" fillId="3" borderId="5" xfId="1" applyNumberFormat="1" applyFont="1" applyFill="1" applyBorder="1" applyAlignment="1">
      <alignment vertical="center" wrapText="1"/>
    </xf>
    <xf numFmtId="167" fontId="14" fillId="7" borderId="12" xfId="1" applyNumberFormat="1" applyFont="1" applyFill="1" applyBorder="1" applyAlignment="1">
      <alignment horizontal="center"/>
    </xf>
    <xf numFmtId="167" fontId="13" fillId="7" borderId="15" xfId="1" applyNumberFormat="1" applyFont="1" applyFill="1" applyBorder="1"/>
    <xf numFmtId="167" fontId="4" fillId="3" borderId="3" xfId="1" applyNumberFormat="1" applyFont="1" applyFill="1" applyBorder="1" applyAlignment="1">
      <alignment vertical="center" wrapText="1"/>
    </xf>
    <xf numFmtId="167" fontId="13" fillId="7" borderId="14" xfId="1" applyNumberFormat="1" applyFont="1" applyFill="1" applyBorder="1"/>
    <xf numFmtId="167" fontId="13" fillId="7" borderId="13" xfId="1" applyNumberFormat="1" applyFont="1" applyFill="1" applyBorder="1"/>
    <xf numFmtId="167" fontId="3" fillId="0" borderId="2" xfId="1" applyNumberFormat="1" applyFont="1" applyBorder="1"/>
    <xf numFmtId="167" fontId="2" fillId="4" borderId="2" xfId="1" applyNumberFormat="1" applyFont="1" applyFill="1" applyBorder="1" applyAlignment="1">
      <alignment horizontal="center"/>
    </xf>
    <xf numFmtId="167" fontId="7" fillId="4" borderId="6" xfId="1" applyNumberFormat="1" applyFont="1" applyFill="1" applyBorder="1" applyAlignment="1">
      <alignment horizontal="center"/>
    </xf>
    <xf numFmtId="167" fontId="2" fillId="5" borderId="2" xfId="1" applyNumberFormat="1" applyFont="1" applyFill="1" applyBorder="1" applyAlignment="1">
      <alignment horizontal="center"/>
    </xf>
    <xf numFmtId="167" fontId="7" fillId="5" borderId="2" xfId="1" applyNumberFormat="1" applyFont="1" applyFill="1" applyBorder="1" applyAlignment="1">
      <alignment horizontal="center"/>
    </xf>
    <xf numFmtId="167" fontId="4" fillId="4" borderId="2" xfId="1" applyNumberFormat="1" applyFont="1" applyFill="1" applyBorder="1" applyAlignment="1">
      <alignment vertical="center" wrapText="1"/>
    </xf>
    <xf numFmtId="167" fontId="4" fillId="4" borderId="4" xfId="1" applyNumberFormat="1" applyFont="1" applyFill="1" applyBorder="1" applyAlignment="1">
      <alignment horizontal="right" vertical="center" wrapText="1"/>
    </xf>
    <xf numFmtId="167" fontId="4" fillId="4" borderId="2" xfId="1" applyNumberFormat="1" applyFont="1" applyFill="1" applyBorder="1" applyAlignment="1">
      <alignment horizontal="right" vertical="center" wrapText="1"/>
    </xf>
    <xf numFmtId="167" fontId="4" fillId="4" borderId="3" xfId="1" applyNumberFormat="1" applyFont="1" applyFill="1" applyBorder="1" applyAlignment="1">
      <alignment horizontal="right" vertical="center" wrapText="1"/>
    </xf>
    <xf numFmtId="167" fontId="6" fillId="4" borderId="5" xfId="1" applyNumberFormat="1" applyFont="1" applyFill="1" applyBorder="1" applyAlignment="1">
      <alignment horizontal="right" vertical="center" wrapText="1"/>
    </xf>
    <xf numFmtId="167" fontId="4" fillId="4" borderId="3" xfId="1" applyNumberFormat="1" applyFont="1" applyFill="1" applyBorder="1" applyAlignment="1">
      <alignment vertical="center" wrapText="1"/>
    </xf>
    <xf numFmtId="167" fontId="6" fillId="4" borderId="3" xfId="1" applyNumberFormat="1" applyFont="1" applyFill="1" applyBorder="1" applyAlignment="1">
      <alignment horizontal="right" vertical="center" wrapText="1"/>
    </xf>
    <xf numFmtId="167" fontId="4" fillId="4" borderId="4" xfId="1" applyNumberFormat="1" applyFont="1" applyFill="1" applyBorder="1" applyAlignment="1">
      <alignment vertical="center" wrapText="1"/>
    </xf>
    <xf numFmtId="167" fontId="6" fillId="4" borderId="7" xfId="1" applyNumberFormat="1" applyFont="1" applyFill="1" applyBorder="1" applyAlignment="1">
      <alignment horizontal="right" vertical="center" wrapText="1"/>
    </xf>
    <xf numFmtId="167" fontId="8" fillId="4" borderId="7" xfId="1" applyNumberFormat="1" applyFont="1" applyFill="1" applyBorder="1" applyAlignment="1">
      <alignment horizontal="right" vertical="center" wrapText="1"/>
    </xf>
    <xf numFmtId="167" fontId="3" fillId="0" borderId="8" xfId="1" applyNumberFormat="1" applyFont="1" applyBorder="1"/>
    <xf numFmtId="167" fontId="4" fillId="5" borderId="2" xfId="1" applyNumberFormat="1" applyFont="1" applyFill="1" applyBorder="1" applyAlignment="1">
      <alignment vertical="center" wrapText="1"/>
    </xf>
    <xf numFmtId="167" fontId="4" fillId="5" borderId="4" xfId="1" applyNumberFormat="1" applyFont="1" applyFill="1" applyBorder="1" applyAlignment="1">
      <alignment vertical="center" wrapText="1"/>
    </xf>
    <xf numFmtId="167" fontId="4" fillId="5" borderId="3" xfId="1" applyNumberFormat="1" applyFont="1" applyFill="1" applyBorder="1" applyAlignment="1">
      <alignment vertical="center" wrapText="1"/>
    </xf>
    <xf numFmtId="167" fontId="6" fillId="5" borderId="3" xfId="1" applyNumberFormat="1" applyFont="1" applyFill="1" applyBorder="1" applyAlignment="1">
      <alignment horizontal="right" vertical="center" wrapText="1"/>
    </xf>
    <xf numFmtId="167" fontId="4" fillId="5" borderId="5" xfId="1" applyNumberFormat="1" applyFont="1" applyFill="1" applyBorder="1" applyAlignment="1">
      <alignment vertical="center" wrapText="1"/>
    </xf>
    <xf numFmtId="167" fontId="6" fillId="5" borderId="5" xfId="1" applyNumberFormat="1" applyFont="1" applyFill="1" applyBorder="1" applyAlignment="1">
      <alignment horizontal="right" vertical="center" wrapText="1"/>
    </xf>
    <xf numFmtId="167" fontId="8" fillId="5" borderId="2" xfId="1" applyNumberFormat="1" applyFont="1" applyFill="1" applyBorder="1" applyAlignment="1">
      <alignment vertical="center" wrapText="1"/>
    </xf>
    <xf numFmtId="167" fontId="15" fillId="4" borderId="10" xfId="1" applyNumberFormat="1" applyFont="1" applyFill="1" applyBorder="1" applyAlignment="1">
      <alignment horizontal="right" vertical="center" wrapText="1"/>
    </xf>
    <xf numFmtId="167" fontId="2" fillId="5" borderId="9" xfId="1" applyNumberFormat="1" applyFont="1" applyFill="1" applyBorder="1" applyAlignment="1">
      <alignment horizontal="right" vertical="center" wrapText="1"/>
    </xf>
    <xf numFmtId="167" fontId="4" fillId="5" borderId="2" xfId="1" applyNumberFormat="1" applyFont="1" applyFill="1" applyBorder="1" applyAlignment="1">
      <alignment horizontal="right" vertical="center" wrapText="1"/>
    </xf>
    <xf numFmtId="167" fontId="4" fillId="5" borderId="3" xfId="1" applyNumberFormat="1" applyFont="1" applyFill="1" applyBorder="1" applyAlignment="1">
      <alignment horizontal="right" vertical="center" wrapText="1"/>
    </xf>
    <xf numFmtId="167" fontId="5" fillId="5" borderId="3" xfId="1" applyNumberFormat="1" applyFont="1" applyFill="1" applyBorder="1" applyAlignment="1">
      <alignment horizontal="right" vertical="center" wrapText="1"/>
    </xf>
    <xf numFmtId="167" fontId="15" fillId="5" borderId="2" xfId="1" applyNumberFormat="1" applyFont="1" applyFill="1" applyBorder="1" applyAlignment="1">
      <alignment horizontal="right" vertical="center" wrapText="1"/>
    </xf>
    <xf numFmtId="167" fontId="4" fillId="4" borderId="5" xfId="1" applyNumberFormat="1" applyFont="1" applyFill="1" applyBorder="1" applyAlignment="1">
      <alignment horizontal="right" vertical="center" wrapText="1"/>
    </xf>
    <xf numFmtId="167" fontId="10" fillId="4" borderId="2" xfId="1" applyNumberFormat="1" applyFont="1" applyFill="1" applyBorder="1" applyAlignment="1">
      <alignment horizontal="right" vertical="center" wrapText="1"/>
    </xf>
    <xf numFmtId="167" fontId="3" fillId="0" borderId="11" xfId="1" applyNumberFormat="1" applyFont="1" applyBorder="1"/>
    <xf numFmtId="167" fontId="11" fillId="5" borderId="4" xfId="1" applyNumberFormat="1" applyFont="1" applyFill="1" applyBorder="1" applyAlignment="1">
      <alignment horizontal="right" vertical="center" wrapText="1"/>
    </xf>
    <xf numFmtId="167" fontId="11" fillId="5" borderId="2" xfId="1" applyNumberFormat="1" applyFont="1" applyFill="1" applyBorder="1" applyAlignment="1">
      <alignment horizontal="right" vertical="center" wrapText="1"/>
    </xf>
    <xf numFmtId="167" fontId="11" fillId="5" borderId="3" xfId="1" applyNumberFormat="1" applyFont="1" applyFill="1" applyBorder="1" applyAlignment="1">
      <alignment horizontal="right" vertical="center" wrapText="1"/>
    </xf>
    <xf numFmtId="167" fontId="4" fillId="5" borderId="5" xfId="1" applyNumberFormat="1" applyFont="1" applyFill="1" applyBorder="1" applyAlignment="1">
      <alignment horizontal="right" vertical="center" wrapText="1"/>
    </xf>
    <xf numFmtId="167" fontId="1" fillId="0" borderId="2" xfId="1" applyNumberFormat="1" applyFont="1" applyBorder="1" applyAlignment="1">
      <alignment vertical="center" wrapText="1"/>
    </xf>
    <xf numFmtId="167" fontId="0" fillId="0" borderId="0" xfId="1" applyNumberFormat="1" applyFont="1"/>
    <xf numFmtId="167" fontId="12" fillId="0" borderId="0" xfId="1" applyNumberFormat="1" applyFont="1" applyAlignment="1">
      <alignment vertical="center" wrapText="1"/>
    </xf>
    <xf numFmtId="167" fontId="13" fillId="7" borderId="16" xfId="1" applyNumberFormat="1" applyFont="1" applyFill="1" applyBorder="1"/>
    <xf numFmtId="0" fontId="0" fillId="0" borderId="0" xfId="0" applyAlignment="1">
      <alignment vertical="center" wrapText="1"/>
    </xf>
    <xf numFmtId="167" fontId="13" fillId="7" borderId="19" xfId="1" applyNumberFormat="1" applyFont="1" applyFill="1" applyBorder="1"/>
    <xf numFmtId="167" fontId="2" fillId="3" borderId="21" xfId="1" applyNumberFormat="1" applyFont="1" applyFill="1" applyBorder="1"/>
    <xf numFmtId="167" fontId="4" fillId="7" borderId="22" xfId="1" applyNumberFormat="1" applyFont="1" applyFill="1" applyBorder="1"/>
    <xf numFmtId="167" fontId="4" fillId="3" borderId="23" xfId="1" applyNumberFormat="1" applyFont="1" applyFill="1" applyBorder="1"/>
    <xf numFmtId="167" fontId="4" fillId="3" borderId="23" xfId="1" applyNumberFormat="1" applyFont="1" applyFill="1" applyBorder="1" applyAlignment="1">
      <alignment horizontal="right"/>
    </xf>
    <xf numFmtId="167" fontId="4" fillId="3" borderId="21" xfId="1" applyNumberFormat="1" applyFont="1" applyFill="1" applyBorder="1"/>
    <xf numFmtId="167" fontId="4" fillId="3" borderId="24" xfId="1" applyNumberFormat="1" applyFont="1" applyFill="1" applyBorder="1"/>
    <xf numFmtId="167" fontId="2" fillId="3" borderId="23" xfId="1" applyNumberFormat="1" applyFont="1" applyFill="1" applyBorder="1" applyAlignment="1">
      <alignment horizontal="right"/>
    </xf>
    <xf numFmtId="167" fontId="4" fillId="7" borderId="25" xfId="1" applyNumberFormat="1" applyFont="1" applyFill="1" applyBorder="1"/>
    <xf numFmtId="167" fontId="4" fillId="3" borderId="26" xfId="1" applyNumberFormat="1" applyFont="1" applyFill="1" applyBorder="1"/>
    <xf numFmtId="167" fontId="4" fillId="3" borderId="21" xfId="1" applyNumberFormat="1" applyFont="1" applyFill="1" applyBorder="1" applyAlignment="1">
      <alignment horizontal="left"/>
    </xf>
    <xf numFmtId="167" fontId="4" fillId="7" borderId="27" xfId="1" applyNumberFormat="1" applyFont="1" applyFill="1" applyBorder="1"/>
    <xf numFmtId="167" fontId="2" fillId="3" borderId="21" xfId="1" applyNumberFormat="1" applyFont="1" applyFill="1" applyBorder="1" applyAlignment="1">
      <alignment horizontal="right"/>
    </xf>
    <xf numFmtId="167" fontId="2" fillId="4" borderId="21" xfId="1" applyNumberFormat="1" applyFont="1" applyFill="1" applyBorder="1" applyAlignment="1">
      <alignment horizontal="center"/>
    </xf>
    <xf numFmtId="167" fontId="8" fillId="4" borderId="21" xfId="1" applyNumberFormat="1" applyFont="1" applyFill="1" applyBorder="1" applyAlignment="1">
      <alignment horizontal="center"/>
    </xf>
    <xf numFmtId="167" fontId="2" fillId="4" borderId="32" xfId="1" applyNumberFormat="1" applyFont="1" applyFill="1" applyBorder="1" applyAlignment="1">
      <alignment horizontal="right"/>
    </xf>
    <xf numFmtId="167" fontId="4" fillId="7" borderId="33" xfId="1" applyNumberFormat="1" applyFont="1" applyFill="1" applyBorder="1"/>
    <xf numFmtId="167" fontId="2" fillId="5" borderId="21" xfId="1" applyNumberFormat="1" applyFont="1" applyFill="1" applyBorder="1" applyAlignment="1">
      <alignment horizontal="center"/>
    </xf>
    <xf numFmtId="167" fontId="2" fillId="5" borderId="21" xfId="1" applyNumberFormat="1" applyFont="1" applyFill="1" applyBorder="1" applyAlignment="1">
      <alignment horizontal="center"/>
    </xf>
    <xf numFmtId="167" fontId="2" fillId="5" borderId="21" xfId="1" applyNumberFormat="1" applyFont="1" applyFill="1" applyBorder="1" applyAlignment="1">
      <alignment horizontal="right"/>
    </xf>
    <xf numFmtId="167" fontId="2" fillId="4" borderId="21" xfId="1" applyNumberFormat="1" applyFont="1" applyFill="1" applyBorder="1"/>
    <xf numFmtId="167" fontId="4" fillId="4" borderId="26" xfId="1" applyNumberFormat="1" applyFont="1" applyFill="1" applyBorder="1"/>
    <xf numFmtId="167" fontId="4" fillId="4" borderId="21" xfId="1" applyNumberFormat="1" applyFont="1" applyFill="1" applyBorder="1"/>
    <xf numFmtId="167" fontId="4" fillId="4" borderId="24" xfId="1" applyNumberFormat="1" applyFont="1" applyFill="1" applyBorder="1"/>
    <xf numFmtId="167" fontId="2" fillId="4" borderId="23" xfId="1" applyNumberFormat="1" applyFont="1" applyFill="1" applyBorder="1" applyAlignment="1">
      <alignment horizontal="right"/>
    </xf>
    <xf numFmtId="167" fontId="2" fillId="4" borderId="34" xfId="1" applyNumberFormat="1" applyFont="1" applyFill="1" applyBorder="1" applyAlignment="1">
      <alignment horizontal="right"/>
    </xf>
    <xf numFmtId="167" fontId="8" fillId="4" borderId="34" xfId="1" applyNumberFormat="1" applyFont="1" applyFill="1" applyBorder="1" applyAlignment="1">
      <alignment horizontal="right"/>
    </xf>
    <xf numFmtId="167" fontId="2" fillId="5" borderId="35" xfId="1" applyNumberFormat="1" applyFont="1" applyFill="1" applyBorder="1" applyAlignment="1">
      <alignment horizontal="center"/>
    </xf>
    <xf numFmtId="167" fontId="2" fillId="5" borderId="21" xfId="1" applyNumberFormat="1" applyFont="1" applyFill="1" applyBorder="1"/>
    <xf numFmtId="167" fontId="4" fillId="5" borderId="26" xfId="1" applyNumberFormat="1" applyFont="1" applyFill="1" applyBorder="1"/>
    <xf numFmtId="167" fontId="4" fillId="5" borderId="21" xfId="1" applyNumberFormat="1" applyFont="1" applyFill="1" applyBorder="1"/>
    <xf numFmtId="167" fontId="4" fillId="5" borderId="24" xfId="1" applyNumberFormat="1" applyFont="1" applyFill="1" applyBorder="1"/>
    <xf numFmtId="167" fontId="2" fillId="5" borderId="23" xfId="1" applyNumberFormat="1" applyFont="1" applyFill="1" applyBorder="1" applyAlignment="1">
      <alignment horizontal="right"/>
    </xf>
    <xf numFmtId="167" fontId="4" fillId="5" borderId="23" xfId="1" applyNumberFormat="1" applyFont="1" applyFill="1" applyBorder="1"/>
    <xf numFmtId="167" fontId="2" fillId="5" borderId="34" xfId="1" applyNumberFormat="1" applyFont="1" applyFill="1" applyBorder="1" applyAlignment="1">
      <alignment horizontal="right"/>
    </xf>
    <xf numFmtId="167" fontId="8" fillId="5" borderId="35" xfId="1" applyNumberFormat="1" applyFont="1" applyFill="1" applyBorder="1" applyAlignment="1">
      <alignment horizontal="right"/>
    </xf>
    <xf numFmtId="167" fontId="2" fillId="4" borderId="24" xfId="1" applyNumberFormat="1" applyFont="1" applyFill="1" applyBorder="1"/>
    <xf numFmtId="167" fontId="2" fillId="4" borderId="24" xfId="1" applyNumberFormat="1" applyFont="1" applyFill="1" applyBorder="1" applyAlignment="1">
      <alignment horizontal="right"/>
    </xf>
    <xf numFmtId="167" fontId="15" fillId="4" borderId="37" xfId="1" applyNumberFormat="1" applyFont="1" applyFill="1" applyBorder="1" applyAlignment="1">
      <alignment horizontal="right"/>
    </xf>
    <xf numFmtId="167" fontId="2" fillId="5" borderId="36" xfId="1" applyNumberFormat="1" applyFont="1" applyFill="1" applyBorder="1" applyAlignment="1">
      <alignment horizontal="right"/>
    </xf>
    <xf numFmtId="167" fontId="2" fillId="5" borderId="24" xfId="1" applyNumberFormat="1" applyFont="1" applyFill="1" applyBorder="1"/>
    <xf numFmtId="167" fontId="2" fillId="5" borderId="24" xfId="1" applyNumberFormat="1" applyFont="1" applyFill="1" applyBorder="1" applyAlignment="1">
      <alignment horizontal="right"/>
    </xf>
    <xf numFmtId="167" fontId="15" fillId="5" borderId="21" xfId="1" applyNumberFormat="1" applyFont="1" applyFill="1" applyBorder="1" applyAlignment="1">
      <alignment horizontal="right"/>
    </xf>
    <xf numFmtId="167" fontId="10" fillId="0" borderId="38" xfId="1" applyNumberFormat="1" applyFont="1" applyBorder="1" applyAlignment="1">
      <alignment horizontal="left"/>
    </xf>
    <xf numFmtId="167" fontId="4" fillId="4" borderId="26" xfId="1" applyNumberFormat="1" applyFont="1" applyFill="1" applyBorder="1" applyAlignment="1">
      <alignment horizontal="left"/>
    </xf>
    <xf numFmtId="167" fontId="10" fillId="4" borderId="21" xfId="1" applyNumberFormat="1" applyFont="1" applyFill="1" applyBorder="1" applyAlignment="1">
      <alignment horizontal="right"/>
    </xf>
    <xf numFmtId="167" fontId="2" fillId="5" borderId="38" xfId="1" applyNumberFormat="1" applyFont="1" applyFill="1" applyBorder="1" applyAlignment="1">
      <alignment horizontal="center"/>
    </xf>
    <xf numFmtId="167" fontId="4" fillId="5" borderId="23" xfId="1" applyNumberFormat="1" applyFont="1" applyFill="1" applyBorder="1" applyAlignment="1">
      <alignment horizontal="left"/>
    </xf>
    <xf numFmtId="167" fontId="11" fillId="5" borderId="26" xfId="1" applyNumberFormat="1" applyFont="1" applyFill="1" applyBorder="1"/>
    <xf numFmtId="167" fontId="11" fillId="5" borderId="21" xfId="1" applyNumberFormat="1" applyFont="1" applyFill="1" applyBorder="1"/>
    <xf numFmtId="167" fontId="11" fillId="5" borderId="24" xfId="1" applyNumberFormat="1" applyFont="1" applyFill="1" applyBorder="1"/>
    <xf numFmtId="167" fontId="10" fillId="5" borderId="39" xfId="1" applyNumberFormat="1" applyFont="1" applyFill="1" applyBorder="1" applyAlignment="1">
      <alignment horizontal="right"/>
    </xf>
    <xf numFmtId="167" fontId="10" fillId="5" borderId="40" xfId="1" applyNumberFormat="1" applyFont="1" applyFill="1" applyBorder="1" applyAlignment="1">
      <alignment horizontal="right" vertical="center" wrapText="1"/>
    </xf>
    <xf numFmtId="167" fontId="13" fillId="7" borderId="41" xfId="1" applyNumberFormat="1" applyFont="1" applyFill="1" applyBorder="1"/>
    <xf numFmtId="167" fontId="4" fillId="7" borderId="42" xfId="1" applyNumberFormat="1" applyFont="1" applyFill="1" applyBorder="1"/>
    <xf numFmtId="167" fontId="17" fillId="0" borderId="17" xfId="1" applyNumberFormat="1" applyFont="1" applyBorder="1" applyAlignment="1">
      <alignment horizontal="center"/>
    </xf>
    <xf numFmtId="167" fontId="17" fillId="0" borderId="18" xfId="1" applyNumberFormat="1" applyFont="1" applyBorder="1" applyAlignment="1">
      <alignment horizontal="center"/>
    </xf>
    <xf numFmtId="167" fontId="17" fillId="7" borderId="19" xfId="1" applyNumberFormat="1" applyFont="1" applyFill="1" applyBorder="1" applyAlignment="1">
      <alignment horizontal="center"/>
    </xf>
    <xf numFmtId="167" fontId="17" fillId="7" borderId="31" xfId="1" applyNumberFormat="1" applyFont="1" applyFill="1" applyBorder="1" applyAlignment="1">
      <alignment horizontal="center"/>
    </xf>
    <xf numFmtId="167" fontId="1" fillId="2" borderId="21" xfId="1" applyNumberFormat="1" applyFont="1" applyFill="1" applyBorder="1"/>
    <xf numFmtId="167" fontId="4" fillId="7" borderId="43" xfId="1" applyNumberFormat="1" applyFont="1" applyFill="1" applyBorder="1"/>
    <xf numFmtId="167" fontId="1" fillId="2" borderId="39" xfId="1" applyNumberFormat="1" applyFont="1" applyFill="1" applyBorder="1"/>
    <xf numFmtId="167" fontId="1" fillId="2" borderId="40" xfId="1" applyNumberFormat="1" applyFont="1" applyFill="1" applyBorder="1"/>
    <xf numFmtId="167" fontId="1" fillId="6" borderId="28" xfId="1" applyNumberFormat="1" applyFont="1" applyFill="1" applyBorder="1"/>
    <xf numFmtId="167" fontId="4" fillId="7" borderId="44" xfId="1" applyNumberFormat="1" applyFont="1" applyFill="1" applyBorder="1"/>
    <xf numFmtId="167" fontId="13" fillId="8" borderId="12" xfId="1" applyNumberFormat="1" applyFont="1" applyFill="1" applyBorder="1"/>
    <xf numFmtId="167" fontId="4" fillId="8" borderId="22" xfId="1" applyNumberFormat="1" applyFont="1" applyFill="1" applyBorder="1"/>
    <xf numFmtId="167" fontId="13" fillId="8" borderId="13" xfId="1" applyNumberFormat="1" applyFont="1" applyFill="1" applyBorder="1"/>
    <xf numFmtId="167" fontId="4" fillId="8" borderId="33" xfId="1" applyNumberFormat="1" applyFont="1" applyFill="1" applyBorder="1"/>
    <xf numFmtId="167" fontId="13" fillId="8" borderId="14" xfId="1" applyNumberFormat="1" applyFont="1" applyFill="1" applyBorder="1"/>
    <xf numFmtId="167" fontId="4" fillId="8" borderId="27" xfId="1" applyNumberFormat="1" applyFont="1" applyFill="1" applyBorder="1"/>
    <xf numFmtId="167" fontId="13" fillId="8" borderId="15" xfId="1" applyNumberFormat="1" applyFont="1" applyFill="1" applyBorder="1"/>
    <xf numFmtId="167" fontId="4" fillId="8" borderId="25" xfId="1" applyNumberFormat="1" applyFont="1" applyFill="1" applyBorder="1"/>
    <xf numFmtId="167" fontId="13" fillId="8" borderId="16" xfId="1" applyNumberFormat="1" applyFont="1" applyFill="1" applyBorder="1"/>
    <xf numFmtId="167" fontId="13" fillId="8" borderId="41" xfId="1" applyNumberFormat="1" applyFont="1" applyFill="1" applyBorder="1"/>
    <xf numFmtId="167" fontId="4" fillId="8" borderId="42" xfId="1" applyNumberFormat="1" applyFont="1" applyFill="1" applyBorder="1"/>
    <xf numFmtId="167" fontId="14" fillId="8" borderId="12" xfId="1" applyNumberFormat="1" applyFont="1" applyFill="1" applyBorder="1" applyAlignment="1">
      <alignment horizontal="center"/>
    </xf>
    <xf numFmtId="167" fontId="17" fillId="8" borderId="19" xfId="1" applyNumberFormat="1" applyFont="1" applyFill="1" applyBorder="1" applyAlignment="1">
      <alignment horizontal="center"/>
    </xf>
    <xf numFmtId="167" fontId="17" fillId="8" borderId="31" xfId="1" applyNumberFormat="1" applyFont="1" applyFill="1" applyBorder="1" applyAlignment="1">
      <alignment horizontal="center"/>
    </xf>
    <xf numFmtId="167" fontId="1" fillId="9" borderId="12" xfId="1" applyNumberFormat="1" applyFont="1" applyFill="1" applyBorder="1"/>
    <xf numFmtId="167" fontId="4" fillId="8" borderId="43" xfId="1" applyNumberFormat="1" applyFont="1" applyFill="1" applyBorder="1"/>
    <xf numFmtId="167" fontId="1" fillId="9" borderId="28" xfId="1" applyNumberFormat="1" applyFont="1" applyFill="1" applyBorder="1"/>
    <xf numFmtId="167" fontId="4" fillId="8" borderId="44" xfId="1" applyNumberFormat="1" applyFont="1" applyFill="1" applyBorder="1"/>
    <xf numFmtId="167" fontId="17" fillId="10" borderId="19" xfId="1" applyNumberFormat="1" applyFont="1" applyFill="1" applyBorder="1" applyAlignment="1">
      <alignment horizontal="center"/>
    </xf>
    <xf numFmtId="167" fontId="17" fillId="10" borderId="31" xfId="1" applyNumberFormat="1" applyFont="1" applyFill="1" applyBorder="1" applyAlignment="1">
      <alignment horizontal="center"/>
    </xf>
    <xf numFmtId="167" fontId="1" fillId="11" borderId="12" xfId="1" applyNumberFormat="1" applyFont="1" applyFill="1" applyBorder="1"/>
    <xf numFmtId="167" fontId="4" fillId="10" borderId="43" xfId="1" applyNumberFormat="1" applyFont="1" applyFill="1" applyBorder="1"/>
    <xf numFmtId="167" fontId="1" fillId="11" borderId="28" xfId="1" applyNumberFormat="1" applyFont="1" applyFill="1" applyBorder="1"/>
    <xf numFmtId="167" fontId="4" fillId="10" borderId="44" xfId="1" applyNumberFormat="1" applyFont="1" applyFill="1" applyBorder="1"/>
    <xf numFmtId="167" fontId="13" fillId="10" borderId="12" xfId="1" applyNumberFormat="1" applyFont="1" applyFill="1" applyBorder="1"/>
    <xf numFmtId="167" fontId="4" fillId="10" borderId="22" xfId="1" applyNumberFormat="1" applyFont="1" applyFill="1" applyBorder="1"/>
    <xf numFmtId="167" fontId="14" fillId="10" borderId="12" xfId="1" applyNumberFormat="1" applyFont="1" applyFill="1" applyBorder="1" applyAlignment="1">
      <alignment horizontal="center"/>
    </xf>
    <xf numFmtId="167" fontId="13" fillId="10" borderId="15" xfId="1" applyNumberFormat="1" applyFont="1" applyFill="1" applyBorder="1"/>
    <xf numFmtId="167" fontId="4" fillId="10" borderId="25" xfId="1" applyNumberFormat="1" applyFont="1" applyFill="1" applyBorder="1"/>
    <xf numFmtId="167" fontId="13" fillId="10" borderId="14" xfId="1" applyNumberFormat="1" applyFont="1" applyFill="1" applyBorder="1"/>
    <xf numFmtId="167" fontId="4" fillId="10" borderId="27" xfId="1" applyNumberFormat="1" applyFont="1" applyFill="1" applyBorder="1"/>
    <xf numFmtId="167" fontId="13" fillId="10" borderId="13" xfId="1" applyNumberFormat="1" applyFont="1" applyFill="1" applyBorder="1"/>
    <xf numFmtId="167" fontId="4" fillId="10" borderId="33" xfId="1" applyNumberFormat="1" applyFont="1" applyFill="1" applyBorder="1"/>
    <xf numFmtId="167" fontId="13" fillId="10" borderId="16" xfId="1" applyNumberFormat="1" applyFont="1" applyFill="1" applyBorder="1"/>
    <xf numFmtId="167" fontId="13" fillId="10" borderId="41" xfId="1" applyNumberFormat="1" applyFont="1" applyFill="1" applyBorder="1"/>
    <xf numFmtId="167" fontId="4" fillId="10" borderId="42" xfId="1" applyNumberFormat="1" applyFont="1" applyFill="1" applyBorder="1"/>
    <xf numFmtId="167" fontId="13" fillId="12" borderId="12" xfId="1" applyNumberFormat="1" applyFont="1" applyFill="1" applyBorder="1"/>
    <xf numFmtId="167" fontId="4" fillId="12" borderId="22" xfId="1" applyNumberFormat="1" applyFont="1" applyFill="1" applyBorder="1"/>
    <xf numFmtId="167" fontId="13" fillId="12" borderId="13" xfId="1" applyNumberFormat="1" applyFont="1" applyFill="1" applyBorder="1"/>
    <xf numFmtId="167" fontId="4" fillId="12" borderId="33" xfId="1" applyNumberFormat="1" applyFont="1" applyFill="1" applyBorder="1"/>
    <xf numFmtId="167" fontId="13" fillId="12" borderId="14" xfId="1" applyNumberFormat="1" applyFont="1" applyFill="1" applyBorder="1"/>
    <xf numFmtId="167" fontId="4" fillId="12" borderId="27" xfId="1" applyNumberFormat="1" applyFont="1" applyFill="1" applyBorder="1"/>
    <xf numFmtId="167" fontId="13" fillId="12" borderId="15" xfId="1" applyNumberFormat="1" applyFont="1" applyFill="1" applyBorder="1"/>
    <xf numFmtId="167" fontId="4" fillId="12" borderId="25" xfId="1" applyNumberFormat="1" applyFont="1" applyFill="1" applyBorder="1"/>
    <xf numFmtId="167" fontId="13" fillId="12" borderId="16" xfId="1" applyNumberFormat="1" applyFont="1" applyFill="1" applyBorder="1"/>
    <xf numFmtId="167" fontId="13" fillId="12" borderId="41" xfId="1" applyNumberFormat="1" applyFont="1" applyFill="1" applyBorder="1"/>
    <xf numFmtId="167" fontId="4" fillId="12" borderId="42" xfId="1" applyNumberFormat="1" applyFont="1" applyFill="1" applyBorder="1"/>
    <xf numFmtId="167" fontId="14" fillId="12" borderId="12" xfId="1" applyNumberFormat="1" applyFont="1" applyFill="1" applyBorder="1" applyAlignment="1">
      <alignment horizontal="center"/>
    </xf>
    <xf numFmtId="167" fontId="17" fillId="12" borderId="19" xfId="1" applyNumberFormat="1" applyFont="1" applyFill="1" applyBorder="1" applyAlignment="1">
      <alignment horizontal="center"/>
    </xf>
    <xf numFmtId="167" fontId="17" fillId="12" borderId="31" xfId="1" applyNumberFormat="1" applyFont="1" applyFill="1" applyBorder="1" applyAlignment="1">
      <alignment horizontal="center"/>
    </xf>
    <xf numFmtId="167" fontId="1" fillId="13" borderId="12" xfId="1" applyNumberFormat="1" applyFont="1" applyFill="1" applyBorder="1"/>
    <xf numFmtId="167" fontId="4" fillId="12" borderId="43" xfId="1" applyNumberFormat="1" applyFont="1" applyFill="1" applyBorder="1"/>
    <xf numFmtId="167" fontId="1" fillId="13" borderId="28" xfId="1" applyNumberFormat="1" applyFont="1" applyFill="1" applyBorder="1"/>
    <xf numFmtId="167" fontId="4" fillId="12" borderId="44" xfId="1" applyNumberFormat="1" applyFont="1" applyFill="1" applyBorder="1"/>
    <xf numFmtId="167" fontId="17" fillId="7" borderId="12" xfId="1" applyNumberFormat="1" applyFont="1" applyFill="1" applyBorder="1" applyAlignment="1">
      <alignment horizontal="center" vertical="center" wrapText="1"/>
    </xf>
    <xf numFmtId="167" fontId="2" fillId="7" borderId="22" xfId="1" applyNumberFormat="1" applyFont="1" applyFill="1" applyBorder="1" applyAlignment="1">
      <alignment horizontal="center" vertical="center" wrapText="1"/>
    </xf>
    <xf numFmtId="167" fontId="2" fillId="8" borderId="2" xfId="1" applyNumberFormat="1" applyFont="1" applyFill="1" applyBorder="1" applyAlignment="1">
      <alignment horizontal="center" vertical="center" wrapText="1"/>
    </xf>
    <xf numFmtId="167" fontId="17" fillId="8" borderId="45" xfId="1" applyNumberFormat="1" applyFont="1" applyFill="1" applyBorder="1" applyAlignment="1">
      <alignment horizontal="center" vertical="center" wrapText="1"/>
    </xf>
    <xf numFmtId="167" fontId="17" fillId="10" borderId="46" xfId="1" applyNumberFormat="1" applyFont="1" applyFill="1" applyBorder="1" applyAlignment="1">
      <alignment horizontal="center" vertical="center" wrapText="1"/>
    </xf>
    <xf numFmtId="167" fontId="2" fillId="10" borderId="2" xfId="1" applyNumberFormat="1" applyFont="1" applyFill="1" applyBorder="1" applyAlignment="1">
      <alignment horizontal="center" vertical="center" wrapText="1"/>
    </xf>
    <xf numFmtId="167" fontId="17" fillId="12" borderId="46" xfId="1" applyNumberFormat="1" applyFont="1" applyFill="1" applyBorder="1" applyAlignment="1">
      <alignment horizontal="center" vertical="center" wrapText="1"/>
    </xf>
    <xf numFmtId="167" fontId="2" fillId="12" borderId="2" xfId="1" applyNumberFormat="1" applyFont="1" applyFill="1" applyBorder="1" applyAlignment="1">
      <alignment horizontal="center" vertical="center" wrapText="1"/>
    </xf>
    <xf numFmtId="167" fontId="18" fillId="0" borderId="30" xfId="1" applyNumberFormat="1" applyFont="1" applyBorder="1" applyAlignment="1">
      <alignment horizontal="center" vertical="center" wrapText="1"/>
    </xf>
    <xf numFmtId="167" fontId="18" fillId="0" borderId="18" xfId="1" applyNumberFormat="1" applyFont="1" applyBorder="1" applyAlignment="1">
      <alignment horizontal="center" vertical="center" wrapText="1"/>
    </xf>
    <xf numFmtId="167" fontId="2" fillId="3" borderId="15" xfId="1" applyNumberFormat="1" applyFont="1" applyFill="1" applyBorder="1" applyAlignment="1">
      <alignment horizontal="center"/>
    </xf>
    <xf numFmtId="167" fontId="2" fillId="3" borderId="47" xfId="1" applyNumberFormat="1" applyFont="1" applyFill="1" applyBorder="1" applyAlignment="1">
      <alignment horizontal="center"/>
    </xf>
    <xf numFmtId="167" fontId="2" fillId="3" borderId="48" xfId="1" applyNumberFormat="1" applyFont="1" applyFill="1" applyBorder="1" applyAlignment="1">
      <alignment horizontal="center"/>
    </xf>
    <xf numFmtId="167" fontId="2" fillId="3" borderId="26" xfId="1" applyNumberFormat="1" applyFont="1" applyFill="1" applyBorder="1"/>
    <xf numFmtId="167" fontId="6" fillId="3" borderId="4" xfId="1" applyNumberFormat="1" applyFont="1" applyFill="1" applyBorder="1" applyAlignment="1">
      <alignment vertical="center" wrapText="1"/>
    </xf>
    <xf numFmtId="167" fontId="2" fillId="0" borderId="15" xfId="1" applyNumberFormat="1" applyFont="1" applyBorder="1" applyAlignment="1">
      <alignment horizontal="center"/>
    </xf>
    <xf numFmtId="167" fontId="2" fillId="0" borderId="47" xfId="1" applyNumberFormat="1" applyFont="1" applyBorder="1" applyAlignment="1">
      <alignment horizontal="center"/>
    </xf>
    <xf numFmtId="167" fontId="2" fillId="0" borderId="48" xfId="1" applyNumberFormat="1" applyFont="1" applyBorder="1" applyAlignment="1">
      <alignment horizontal="center"/>
    </xf>
    <xf numFmtId="167" fontId="7" fillId="0" borderId="21" xfId="1" applyNumberFormat="1" applyFont="1" applyFill="1" applyBorder="1" applyAlignment="1">
      <alignment horizontal="left"/>
    </xf>
    <xf numFmtId="167" fontId="2" fillId="0" borderId="2" xfId="1" applyNumberFormat="1" applyFont="1" applyFill="1" applyBorder="1" applyAlignment="1">
      <alignment horizontal="center"/>
    </xf>
    <xf numFmtId="167" fontId="13" fillId="0" borderId="12" xfId="1" applyNumberFormat="1" applyFont="1" applyFill="1" applyBorder="1"/>
    <xf numFmtId="167" fontId="4" fillId="0" borderId="22" xfId="1" applyNumberFormat="1" applyFont="1" applyFill="1" applyBorder="1"/>
    <xf numFmtId="167" fontId="8" fillId="0" borderId="21" xfId="1" applyNumberFormat="1" applyFont="1" applyFill="1" applyBorder="1" applyAlignment="1">
      <alignment horizontal="left"/>
    </xf>
    <xf numFmtId="167" fontId="3" fillId="0" borderId="2" xfId="1" applyNumberFormat="1" applyFont="1" applyFill="1" applyBorder="1"/>
    <xf numFmtId="167" fontId="9" fillId="0" borderId="36" xfId="1" applyNumberFormat="1" applyFont="1" applyFill="1" applyBorder="1"/>
    <xf numFmtId="167" fontId="4" fillId="0" borderId="9" xfId="1" applyNumberFormat="1" applyFont="1" applyFill="1" applyBorder="1" applyAlignment="1">
      <alignment vertical="center" wrapText="1"/>
    </xf>
    <xf numFmtId="167" fontId="5" fillId="0" borderId="11" xfId="1" applyNumberFormat="1" applyFont="1" applyFill="1" applyBorder="1" applyAlignment="1">
      <alignment horizontal="right" vertical="center" wrapText="1"/>
    </xf>
    <xf numFmtId="167" fontId="14" fillId="0" borderId="12" xfId="1" applyNumberFormat="1" applyFont="1" applyFill="1" applyBorder="1"/>
    <xf numFmtId="167" fontId="4" fillId="4" borderId="17" xfId="1" applyNumberFormat="1" applyFont="1" applyFill="1" applyBorder="1"/>
    <xf numFmtId="167" fontId="4" fillId="4" borderId="18" xfId="1" applyNumberFormat="1" applyFont="1" applyFill="1" applyBorder="1" applyAlignment="1">
      <alignment vertical="center" wrapText="1"/>
    </xf>
    <xf numFmtId="167" fontId="4" fillId="12" borderId="20" xfId="1" applyNumberFormat="1" applyFont="1" applyFill="1" applyBorder="1"/>
    <xf numFmtId="167" fontId="1" fillId="0" borderId="21" xfId="1" applyNumberFormat="1" applyFont="1" applyBorder="1"/>
    <xf numFmtId="167" fontId="2" fillId="0" borderId="22" xfId="1" applyNumberFormat="1" applyFont="1" applyFill="1" applyBorder="1"/>
    <xf numFmtId="167" fontId="1" fillId="0" borderId="39" xfId="1" applyNumberFormat="1" applyFont="1" applyBorder="1"/>
    <xf numFmtId="167" fontId="1" fillId="0" borderId="40" xfId="1" applyNumberFormat="1" applyFont="1" applyBorder="1" applyAlignment="1">
      <alignment vertical="center" wrapText="1"/>
    </xf>
    <xf numFmtId="167" fontId="14" fillId="0" borderId="28" xfId="1" applyNumberFormat="1" applyFont="1" applyFill="1" applyBorder="1"/>
    <xf numFmtId="167" fontId="2" fillId="0" borderId="29" xfId="1" applyNumberFormat="1" applyFont="1" applyFill="1" applyBorder="1"/>
    <xf numFmtId="167" fontId="4" fillId="7" borderId="49" xfId="1" applyNumberFormat="1" applyFont="1" applyFill="1" applyBorder="1"/>
    <xf numFmtId="167" fontId="4" fillId="7" borderId="50" xfId="1" applyNumberFormat="1" applyFont="1" applyFill="1" applyBorder="1"/>
    <xf numFmtId="167" fontId="2" fillId="0" borderId="50" xfId="1" applyNumberFormat="1" applyFont="1" applyFill="1" applyBorder="1"/>
    <xf numFmtId="167" fontId="2" fillId="0" borderId="51" xfId="1" applyNumberFormat="1" applyFont="1" applyFill="1" applyBorder="1"/>
    <xf numFmtId="167" fontId="13" fillId="10" borderId="30" xfId="1" applyNumberFormat="1" applyFont="1" applyFill="1" applyBorder="1"/>
    <xf numFmtId="167" fontId="13" fillId="10" borderId="1" xfId="1" applyNumberFormat="1" applyFont="1" applyFill="1" applyBorder="1"/>
    <xf numFmtId="167" fontId="14" fillId="0" borderId="1" xfId="1" applyNumberFormat="1" applyFont="1" applyFill="1" applyBorder="1"/>
    <xf numFmtId="167" fontId="14" fillId="0" borderId="52" xfId="1" applyNumberFormat="1" applyFont="1" applyFill="1" applyBorder="1"/>
    <xf numFmtId="167" fontId="13" fillId="8" borderId="17" xfId="1" applyNumberFormat="1" applyFont="1" applyFill="1" applyBorder="1"/>
    <xf numFmtId="167" fontId="4" fillId="8" borderId="20" xfId="1" applyNumberFormat="1" applyFont="1" applyFill="1" applyBorder="1"/>
    <xf numFmtId="167" fontId="13" fillId="8" borderId="21" xfId="1" applyNumberFormat="1" applyFont="1" applyFill="1" applyBorder="1"/>
    <xf numFmtId="167" fontId="14" fillId="0" borderId="21" xfId="1" applyNumberFormat="1" applyFont="1" applyFill="1" applyBorder="1"/>
    <xf numFmtId="167" fontId="14" fillId="0" borderId="39" xfId="1" applyNumberFormat="1" applyFont="1" applyFill="1" applyBorder="1"/>
    <xf numFmtId="167" fontId="4" fillId="10" borderId="49" xfId="1" applyNumberFormat="1" applyFont="1" applyFill="1" applyBorder="1"/>
    <xf numFmtId="167" fontId="4" fillId="10" borderId="50" xfId="1" applyNumberFormat="1" applyFont="1" applyFill="1" applyBorder="1"/>
    <xf numFmtId="167" fontId="13" fillId="12" borderId="17" xfId="1" applyNumberFormat="1" applyFont="1" applyFill="1" applyBorder="1"/>
    <xf numFmtId="167" fontId="13" fillId="12" borderId="21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4689F-F2BF-490A-BB18-343390DC5823}">
  <sheetPr>
    <pageSetUpPr fitToPage="1"/>
  </sheetPr>
  <dimension ref="A1:J1001"/>
  <sheetViews>
    <sheetView tabSelected="1" topLeftCell="B1" zoomScaleNormal="100" workbookViewId="0">
      <pane ySplit="3" topLeftCell="A142" activePane="bottomLeft" state="frozen"/>
      <selection activeCell="C7" sqref="C7"/>
      <selection pane="bottomLeft" activeCell="B147" sqref="B147"/>
    </sheetView>
  </sheetViews>
  <sheetFormatPr defaultColWidth="12.625" defaultRowHeight="15" customHeight="1" x14ac:dyDescent="0.65"/>
  <cols>
    <col min="1" max="1" width="35.125" style="48" customWidth="1"/>
    <col min="2" max="2" width="18.375" style="48" customWidth="1"/>
    <col min="3" max="3" width="14.1640625" style="48" customWidth="1"/>
    <col min="4" max="4" width="12.58203125" style="48" customWidth="1"/>
    <col min="5" max="5" width="14.1640625" style="48" customWidth="1"/>
    <col min="6" max="6" width="12.58203125" style="48" customWidth="1"/>
    <col min="7" max="7" width="14.1640625" style="48" customWidth="1"/>
    <col min="8" max="8" width="12.58203125" style="48" customWidth="1"/>
    <col min="9" max="9" width="14.1640625" style="48" customWidth="1"/>
    <col min="10" max="10" width="12.58203125" style="48" customWidth="1"/>
    <col min="11" max="20" width="7.625" customWidth="1"/>
  </cols>
  <sheetData>
    <row r="1" spans="1:10" ht="15" customHeight="1" x14ac:dyDescent="0.7">
      <c r="A1" s="107" t="s">
        <v>104</v>
      </c>
      <c r="B1" s="108"/>
      <c r="C1" s="109" t="s">
        <v>105</v>
      </c>
      <c r="D1" s="110"/>
      <c r="E1" s="129" t="s">
        <v>110</v>
      </c>
      <c r="F1" s="130"/>
      <c r="G1" s="135" t="s">
        <v>111</v>
      </c>
      <c r="H1" s="136"/>
      <c r="I1" s="165" t="s">
        <v>112</v>
      </c>
      <c r="J1" s="166"/>
    </row>
    <row r="2" spans="1:10" ht="14.25" customHeight="1" x14ac:dyDescent="0.75">
      <c r="A2" s="111" t="s">
        <v>0</v>
      </c>
      <c r="B2" s="1">
        <f>B21-(B26+B56+B95+B126)</f>
        <v>32794</v>
      </c>
      <c r="C2" s="2">
        <f>C21-(C26+C56+C95+C126)</f>
        <v>22964.84</v>
      </c>
      <c r="D2" s="112">
        <f>C2-$B2</f>
        <v>-9829.16</v>
      </c>
      <c r="E2" s="131">
        <f>E21-(E26+E56+E95+E126)</f>
        <v>0</v>
      </c>
      <c r="F2" s="132">
        <f>E2-$B2</f>
        <v>-32794</v>
      </c>
      <c r="G2" s="137">
        <f>G21-(G26+G56+G95+G126)</f>
        <v>0</v>
      </c>
      <c r="H2" s="138">
        <f>G2-$B2</f>
        <v>-32794</v>
      </c>
      <c r="I2" s="167">
        <f>I21-(I26+I56+I95+I126)</f>
        <v>0</v>
      </c>
      <c r="J2" s="168">
        <f>I2-$B2</f>
        <v>-32794</v>
      </c>
    </row>
    <row r="3" spans="1:10" ht="14.25" customHeight="1" thickBot="1" x14ac:dyDescent="0.9">
      <c r="A3" s="113" t="s">
        <v>1</v>
      </c>
      <c r="B3" s="114">
        <f>B2-(B29+B79+B110+B151)</f>
        <v>44</v>
      </c>
      <c r="C3" s="115">
        <f>C2-(C29+C79+C110+C151)</f>
        <v>22766.18</v>
      </c>
      <c r="D3" s="116">
        <f>C3-$B3</f>
        <v>22722.18</v>
      </c>
      <c r="E3" s="133">
        <f>E2-(E29+E79+E110+E151)</f>
        <v>0</v>
      </c>
      <c r="F3" s="134">
        <f>E3-$B3</f>
        <v>-44</v>
      </c>
      <c r="G3" s="139">
        <f>G2-(G29+G79+G110+G151)</f>
        <v>0</v>
      </c>
      <c r="H3" s="140">
        <f>G3-$B3</f>
        <v>-44</v>
      </c>
      <c r="I3" s="169">
        <f>I2-(I29+I79+I110+I151)</f>
        <v>0</v>
      </c>
      <c r="J3" s="170">
        <f>I3-$B3</f>
        <v>-44</v>
      </c>
    </row>
    <row r="4" spans="1:10" s="51" customFormat="1" ht="26" x14ac:dyDescent="0.65">
      <c r="A4" s="179" t="s">
        <v>101</v>
      </c>
      <c r="B4" s="180"/>
      <c r="C4" s="171" t="s">
        <v>108</v>
      </c>
      <c r="D4" s="172" t="s">
        <v>109</v>
      </c>
      <c r="E4" s="174" t="s">
        <v>108</v>
      </c>
      <c r="F4" s="173" t="s">
        <v>109</v>
      </c>
      <c r="G4" s="175" t="s">
        <v>108</v>
      </c>
      <c r="H4" s="176" t="s">
        <v>109</v>
      </c>
      <c r="I4" s="177" t="s">
        <v>108</v>
      </c>
      <c r="J4" s="178" t="s">
        <v>109</v>
      </c>
    </row>
    <row r="5" spans="1:10" ht="14.25" customHeight="1" x14ac:dyDescent="0.65">
      <c r="A5" s="181" t="s">
        <v>2</v>
      </c>
      <c r="B5" s="182"/>
      <c r="C5" s="182"/>
      <c r="D5" s="182"/>
      <c r="E5" s="182"/>
      <c r="F5" s="182"/>
      <c r="G5" s="182"/>
      <c r="H5" s="182"/>
      <c r="I5" s="182"/>
      <c r="J5" s="183"/>
    </row>
    <row r="6" spans="1:10" ht="14.25" customHeight="1" x14ac:dyDescent="0.65">
      <c r="A6" s="53" t="s">
        <v>3</v>
      </c>
      <c r="B6" s="4"/>
      <c r="C6" s="3"/>
      <c r="D6" s="54"/>
      <c r="E6" s="117"/>
      <c r="F6" s="118"/>
      <c r="G6" s="141"/>
      <c r="H6" s="142"/>
      <c r="I6" s="153"/>
      <c r="J6" s="154"/>
    </row>
    <row r="7" spans="1:10" ht="14.25" customHeight="1" x14ac:dyDescent="0.65">
      <c r="A7" s="55" t="s">
        <v>4</v>
      </c>
      <c r="B7" s="5">
        <v>0</v>
      </c>
      <c r="C7" s="3"/>
      <c r="D7" s="54">
        <f>C7-$B7</f>
        <v>0</v>
      </c>
      <c r="E7" s="117"/>
      <c r="F7" s="118">
        <f>E7-$B7</f>
        <v>0</v>
      </c>
      <c r="G7" s="141"/>
      <c r="H7" s="142">
        <f>G7-$B7</f>
        <v>0</v>
      </c>
      <c r="I7" s="153"/>
      <c r="J7" s="154">
        <f>I7-$B7</f>
        <v>0</v>
      </c>
    </row>
    <row r="8" spans="1:10" ht="14.25" customHeight="1" x14ac:dyDescent="0.65">
      <c r="A8" s="56" t="s">
        <v>5</v>
      </c>
      <c r="B8" s="5">
        <v>0</v>
      </c>
      <c r="C8" s="3"/>
      <c r="D8" s="54"/>
      <c r="E8" s="117"/>
      <c r="F8" s="118"/>
      <c r="G8" s="141"/>
      <c r="H8" s="142"/>
      <c r="I8" s="153"/>
      <c r="J8" s="154"/>
    </row>
    <row r="9" spans="1:10" ht="14.25" customHeight="1" x14ac:dyDescent="0.65">
      <c r="A9" s="53" t="s">
        <v>6</v>
      </c>
      <c r="B9" s="4"/>
      <c r="C9" s="3"/>
      <c r="D9" s="54">
        <f>C9-$B9</f>
        <v>0</v>
      </c>
      <c r="E9" s="117"/>
      <c r="F9" s="118">
        <f>E9-$B9</f>
        <v>0</v>
      </c>
      <c r="G9" s="141"/>
      <c r="H9" s="142">
        <f>G9-$B9</f>
        <v>0</v>
      </c>
      <c r="I9" s="153"/>
      <c r="J9" s="154">
        <f>I9-$B9</f>
        <v>0</v>
      </c>
    </row>
    <row r="10" spans="1:10" ht="14.25" customHeight="1" x14ac:dyDescent="0.65">
      <c r="A10" s="57" t="s">
        <v>7</v>
      </c>
      <c r="B10" s="5">
        <v>0</v>
      </c>
      <c r="C10" s="6"/>
      <c r="D10" s="54">
        <f>C10-$B10</f>
        <v>0</v>
      </c>
      <c r="E10" s="128"/>
      <c r="F10" s="118">
        <f>E10-$B10</f>
        <v>0</v>
      </c>
      <c r="G10" s="143"/>
      <c r="H10" s="142">
        <f>G10-$B10</f>
        <v>0</v>
      </c>
      <c r="I10" s="164"/>
      <c r="J10" s="154">
        <f>I10-$B10</f>
        <v>0</v>
      </c>
    </row>
    <row r="11" spans="1:10" ht="14.25" customHeight="1" x14ac:dyDescent="0.65">
      <c r="A11" s="57" t="s">
        <v>8</v>
      </c>
      <c r="B11" s="5">
        <v>7000</v>
      </c>
      <c r="C11" s="3">
        <v>3340</v>
      </c>
      <c r="D11" s="54">
        <f>C11-$B11</f>
        <v>-3660</v>
      </c>
      <c r="E11" s="117"/>
      <c r="F11" s="118">
        <f>E11-$B11</f>
        <v>-7000</v>
      </c>
      <c r="G11" s="141"/>
      <c r="H11" s="142">
        <f>G11-$B11</f>
        <v>-7000</v>
      </c>
      <c r="I11" s="153"/>
      <c r="J11" s="154">
        <f>I11-$B11</f>
        <v>-7000</v>
      </c>
    </row>
    <row r="12" spans="1:10" ht="14.25" customHeight="1" x14ac:dyDescent="0.65">
      <c r="A12" s="58" t="s">
        <v>9</v>
      </c>
      <c r="B12" s="5">
        <v>117600</v>
      </c>
      <c r="C12" s="3">
        <v>9690</v>
      </c>
      <c r="D12" s="54">
        <f>C12-$B12</f>
        <v>-107910</v>
      </c>
      <c r="E12" s="117"/>
      <c r="F12" s="118">
        <f>E12-$B12</f>
        <v>-117600</v>
      </c>
      <c r="G12" s="141"/>
      <c r="H12" s="142">
        <f>G12-$B12</f>
        <v>-117600</v>
      </c>
      <c r="I12" s="153"/>
      <c r="J12" s="154">
        <f>I12-$B12</f>
        <v>-117600</v>
      </c>
    </row>
    <row r="13" spans="1:10" ht="14.25" customHeight="1" x14ac:dyDescent="0.65">
      <c r="A13" s="59" t="s">
        <v>10</v>
      </c>
      <c r="B13" s="5">
        <v>124600</v>
      </c>
      <c r="C13" s="7">
        <f>SUM(C11:C12)</f>
        <v>13030</v>
      </c>
      <c r="D13" s="60">
        <f>C13-$B13</f>
        <v>-111570</v>
      </c>
      <c r="E13" s="123">
        <f>SUM(E11:E12)</f>
        <v>0</v>
      </c>
      <c r="F13" s="124">
        <f>E13-$B13</f>
        <v>-124600</v>
      </c>
      <c r="G13" s="144">
        <f>SUM(G11:G12)</f>
        <v>0</v>
      </c>
      <c r="H13" s="145">
        <f>G13-$B13</f>
        <v>-124600</v>
      </c>
      <c r="I13" s="159">
        <f>SUM(I11:I12)</f>
        <v>0</v>
      </c>
      <c r="J13" s="160">
        <f>I13-$B13</f>
        <v>-124600</v>
      </c>
    </row>
    <row r="14" spans="1:10" ht="14.25" customHeight="1" x14ac:dyDescent="0.65">
      <c r="A14" s="53" t="s">
        <v>11</v>
      </c>
      <c r="B14" s="4"/>
      <c r="C14" s="3"/>
      <c r="D14" s="54"/>
      <c r="E14" s="117"/>
      <c r="F14" s="118"/>
      <c r="G14" s="141"/>
      <c r="H14" s="142"/>
      <c r="I14" s="153"/>
      <c r="J14" s="154"/>
    </row>
    <row r="15" spans="1:10" ht="14.25" customHeight="1" x14ac:dyDescent="0.65">
      <c r="A15" s="61" t="s">
        <v>12</v>
      </c>
      <c r="B15" s="5">
        <v>1200</v>
      </c>
      <c r="C15" s="3">
        <v>0</v>
      </c>
      <c r="D15" s="54">
        <f>C15-$B15</f>
        <v>-1200</v>
      </c>
      <c r="E15" s="117"/>
      <c r="F15" s="118">
        <f>E15-$B15</f>
        <v>-1200</v>
      </c>
      <c r="G15" s="141"/>
      <c r="H15" s="142">
        <f>G15-$B15</f>
        <v>-1200</v>
      </c>
      <c r="I15" s="153"/>
      <c r="J15" s="154">
        <f>I15-$B15</f>
        <v>-1200</v>
      </c>
    </row>
    <row r="16" spans="1:10" ht="14.25" customHeight="1" x14ac:dyDescent="0.65">
      <c r="A16" s="57" t="s">
        <v>13</v>
      </c>
      <c r="B16" s="5">
        <v>42800</v>
      </c>
      <c r="C16" s="3">
        <v>26414</v>
      </c>
      <c r="D16" s="54">
        <f>C16-$B16</f>
        <v>-16386</v>
      </c>
      <c r="E16" s="117"/>
      <c r="F16" s="118">
        <f>E16-$B16</f>
        <v>-42800</v>
      </c>
      <c r="G16" s="141"/>
      <c r="H16" s="142">
        <f>G16-$B16</f>
        <v>-42800</v>
      </c>
      <c r="I16" s="153"/>
      <c r="J16" s="154">
        <f>I16-$B16</f>
        <v>-42800</v>
      </c>
    </row>
    <row r="17" spans="1:10" ht="14.25" customHeight="1" x14ac:dyDescent="0.65">
      <c r="A17" s="62" t="s">
        <v>14</v>
      </c>
      <c r="B17" s="5">
        <v>4000</v>
      </c>
      <c r="C17" s="3">
        <f>846+342+72</f>
        <v>1260</v>
      </c>
      <c r="D17" s="54">
        <f>C17-$B17</f>
        <v>-2740</v>
      </c>
      <c r="E17" s="117"/>
      <c r="F17" s="118">
        <f>E17-$B17</f>
        <v>-4000</v>
      </c>
      <c r="G17" s="141"/>
      <c r="H17" s="142">
        <f>G17-$B17</f>
        <v>-4000</v>
      </c>
      <c r="I17" s="153"/>
      <c r="J17" s="154">
        <f>I17-$B17</f>
        <v>-4000</v>
      </c>
    </row>
    <row r="18" spans="1:10" ht="14.25" customHeight="1" x14ac:dyDescent="0.65">
      <c r="A18" s="58" t="s">
        <v>15</v>
      </c>
      <c r="B18" s="8">
        <v>0</v>
      </c>
      <c r="C18" s="3">
        <v>-943</v>
      </c>
      <c r="D18" s="54">
        <f>C18-$B18</f>
        <v>-943</v>
      </c>
      <c r="E18" s="117"/>
      <c r="F18" s="118">
        <f>E18-$B18</f>
        <v>0</v>
      </c>
      <c r="G18" s="141"/>
      <c r="H18" s="142">
        <f>G18-$B18</f>
        <v>0</v>
      </c>
      <c r="I18" s="153"/>
      <c r="J18" s="154">
        <f>I18-$B18</f>
        <v>0</v>
      </c>
    </row>
    <row r="19" spans="1:10" ht="14.25" customHeight="1" x14ac:dyDescent="0.65">
      <c r="A19" s="59" t="s">
        <v>16</v>
      </c>
      <c r="B19" s="5">
        <v>48000</v>
      </c>
      <c r="C19" s="9">
        <f>SUM(C15:C18)</f>
        <v>26731</v>
      </c>
      <c r="D19" s="63">
        <f>C19-$B19</f>
        <v>-21269</v>
      </c>
      <c r="E19" s="121">
        <f>SUM(E15:E18)</f>
        <v>0</v>
      </c>
      <c r="F19" s="122">
        <f>E19-$B19</f>
        <v>-48000</v>
      </c>
      <c r="G19" s="146">
        <f>SUM(G15:G18)</f>
        <v>0</v>
      </c>
      <c r="H19" s="147">
        <f>G19-$B19</f>
        <v>-48000</v>
      </c>
      <c r="I19" s="157">
        <f>SUM(I15:I18)</f>
        <v>0</v>
      </c>
      <c r="J19" s="158">
        <f>I19-$B19</f>
        <v>-48000</v>
      </c>
    </row>
    <row r="20" spans="1:10" ht="14.25" customHeight="1" x14ac:dyDescent="0.65">
      <c r="A20" s="64" t="s">
        <v>17</v>
      </c>
      <c r="B20" s="5">
        <v>172600</v>
      </c>
      <c r="C20" s="7">
        <f>C19+C13</f>
        <v>39761</v>
      </c>
      <c r="D20" s="60">
        <f>C20-$B20</f>
        <v>-132839</v>
      </c>
      <c r="E20" s="123">
        <f>E19+E13</f>
        <v>0</v>
      </c>
      <c r="F20" s="124">
        <f>E20-$B20</f>
        <v>-172600</v>
      </c>
      <c r="G20" s="144">
        <f>G19+G13</f>
        <v>0</v>
      </c>
      <c r="H20" s="145">
        <f>G20-$B20</f>
        <v>-172600</v>
      </c>
      <c r="I20" s="159">
        <f>I19+I13</f>
        <v>0</v>
      </c>
      <c r="J20" s="160">
        <f>I20-$B20</f>
        <v>-172600</v>
      </c>
    </row>
    <row r="21" spans="1:10" ht="14.25" customHeight="1" x14ac:dyDescent="0.65">
      <c r="A21" s="184" t="s">
        <v>18</v>
      </c>
      <c r="B21" s="185">
        <v>172600</v>
      </c>
      <c r="C21" s="3">
        <f>C20</f>
        <v>39761</v>
      </c>
      <c r="D21" s="54">
        <f>C21-$B21</f>
        <v>-132839</v>
      </c>
      <c r="E21" s="117">
        <f>E20</f>
        <v>0</v>
      </c>
      <c r="F21" s="118">
        <f>E21-$B21</f>
        <v>-172600</v>
      </c>
      <c r="G21" s="141">
        <f>G20</f>
        <v>0</v>
      </c>
      <c r="H21" s="142">
        <f>G21-$B21</f>
        <v>-172600</v>
      </c>
      <c r="I21" s="153">
        <f>I20</f>
        <v>0</v>
      </c>
      <c r="J21" s="154">
        <f>I21-$B21</f>
        <v>-172600</v>
      </c>
    </row>
    <row r="22" spans="1:10" ht="14.25" customHeight="1" x14ac:dyDescent="0.65">
      <c r="A22" s="186" t="s">
        <v>19</v>
      </c>
      <c r="B22" s="187"/>
      <c r="C22" s="187"/>
      <c r="D22" s="187"/>
      <c r="E22" s="187"/>
      <c r="F22" s="187"/>
      <c r="G22" s="187"/>
      <c r="H22" s="187"/>
      <c r="I22" s="187"/>
      <c r="J22" s="188"/>
    </row>
    <row r="23" spans="1:10" ht="14.25" customHeight="1" x14ac:dyDescent="0.65">
      <c r="A23" s="189" t="s">
        <v>20</v>
      </c>
      <c r="B23" s="190"/>
      <c r="C23" s="191"/>
      <c r="D23" s="192"/>
      <c r="E23" s="191"/>
      <c r="F23" s="192"/>
      <c r="G23" s="191"/>
      <c r="H23" s="192"/>
      <c r="I23" s="191"/>
      <c r="J23" s="192"/>
    </row>
    <row r="24" spans="1:10" ht="14.25" customHeight="1" x14ac:dyDescent="0.65">
      <c r="A24" s="65" t="s">
        <v>21</v>
      </c>
      <c r="B24" s="11"/>
      <c r="C24" s="3"/>
      <c r="D24" s="54"/>
      <c r="E24" s="117"/>
      <c r="F24" s="118"/>
      <c r="G24" s="141"/>
      <c r="H24" s="142"/>
      <c r="I24" s="153"/>
      <c r="J24" s="154"/>
    </row>
    <row r="25" spans="1:10" ht="14.25" customHeight="1" x14ac:dyDescent="0.65">
      <c r="A25" s="66" t="s">
        <v>102</v>
      </c>
      <c r="B25" s="12">
        <v>27616</v>
      </c>
      <c r="C25" s="3">
        <f>C21*0.16</f>
        <v>6361.76</v>
      </c>
      <c r="D25" s="54">
        <f>C25-$B25</f>
        <v>-21254.239999999998</v>
      </c>
      <c r="E25" s="117">
        <f>E21*0.16</f>
        <v>0</v>
      </c>
      <c r="F25" s="118">
        <f>E25-$B25</f>
        <v>-27616</v>
      </c>
      <c r="G25" s="141"/>
      <c r="H25" s="142">
        <f>G25-$B25</f>
        <v>-27616</v>
      </c>
      <c r="I25" s="153">
        <f>I21*0.16</f>
        <v>0</v>
      </c>
      <c r="J25" s="154">
        <f>I25-$B25</f>
        <v>-27616</v>
      </c>
    </row>
    <row r="26" spans="1:10" ht="14.25" customHeight="1" thickBot="1" x14ac:dyDescent="0.8">
      <c r="A26" s="67" t="s">
        <v>22</v>
      </c>
      <c r="B26" s="13">
        <v>27616</v>
      </c>
      <c r="C26" s="10">
        <f>C25</f>
        <v>6361.76</v>
      </c>
      <c r="D26" s="68">
        <f>C26-$B26</f>
        <v>-21254.239999999998</v>
      </c>
      <c r="E26" s="119">
        <f>E25</f>
        <v>0</v>
      </c>
      <c r="F26" s="120">
        <f>E26-$B26</f>
        <v>-27616</v>
      </c>
      <c r="G26" s="148">
        <f>G25</f>
        <v>0</v>
      </c>
      <c r="H26" s="149">
        <f>G26-$B26</f>
        <v>-27616</v>
      </c>
      <c r="I26" s="155">
        <f>I25</f>
        <v>0</v>
      </c>
      <c r="J26" s="156">
        <f>I26-$B26</f>
        <v>-27616</v>
      </c>
    </row>
    <row r="27" spans="1:10" ht="14.25" customHeight="1" x14ac:dyDescent="0.65">
      <c r="A27" s="69" t="s">
        <v>23</v>
      </c>
      <c r="B27" s="11"/>
      <c r="C27" s="3"/>
      <c r="D27" s="54"/>
      <c r="E27" s="117"/>
      <c r="F27" s="118"/>
      <c r="G27" s="141"/>
      <c r="H27" s="142"/>
      <c r="I27" s="153"/>
      <c r="J27" s="154"/>
    </row>
    <row r="28" spans="1:10" ht="14.25" customHeight="1" x14ac:dyDescent="0.65">
      <c r="A28" s="70" t="s">
        <v>24</v>
      </c>
      <c r="B28" s="14">
        <v>0</v>
      </c>
      <c r="C28" s="3">
        <v>0</v>
      </c>
      <c r="D28" s="54">
        <f>C28-$B28</f>
        <v>0</v>
      </c>
      <c r="E28" s="117">
        <v>0</v>
      </c>
      <c r="F28" s="118">
        <f>E28-$B28</f>
        <v>0</v>
      </c>
      <c r="G28" s="141">
        <v>0</v>
      </c>
      <c r="H28" s="142">
        <f>G28-$B28</f>
        <v>0</v>
      </c>
      <c r="I28" s="153">
        <v>0</v>
      </c>
      <c r="J28" s="154">
        <f>I28-$B28</f>
        <v>0</v>
      </c>
    </row>
    <row r="29" spans="1:10" ht="14.25" customHeight="1" x14ac:dyDescent="0.65">
      <c r="A29" s="71" t="s">
        <v>25</v>
      </c>
      <c r="B29" s="15">
        <v>0</v>
      </c>
      <c r="C29" s="10">
        <v>0</v>
      </c>
      <c r="D29" s="68">
        <f>C29-$B29</f>
        <v>0</v>
      </c>
      <c r="E29" s="119">
        <v>0</v>
      </c>
      <c r="F29" s="120">
        <f>E29-$B29</f>
        <v>0</v>
      </c>
      <c r="G29" s="148">
        <v>0</v>
      </c>
      <c r="H29" s="149">
        <f>G29-$B29</f>
        <v>0</v>
      </c>
      <c r="I29" s="155">
        <v>0</v>
      </c>
      <c r="J29" s="156">
        <f>I29-$B29</f>
        <v>0</v>
      </c>
    </row>
    <row r="30" spans="1:10" ht="14.25" customHeight="1" x14ac:dyDescent="0.65">
      <c r="A30" s="193" t="s">
        <v>100</v>
      </c>
      <c r="B30" s="194"/>
      <c r="C30" s="191"/>
      <c r="D30" s="192"/>
      <c r="E30" s="191"/>
      <c r="F30" s="192"/>
      <c r="G30" s="191"/>
      <c r="H30" s="192"/>
      <c r="I30" s="191"/>
      <c r="J30" s="192"/>
    </row>
    <row r="31" spans="1:10" ht="14.25" customHeight="1" x14ac:dyDescent="0.65">
      <c r="A31" s="65" t="s">
        <v>21</v>
      </c>
      <c r="B31" s="11"/>
      <c r="C31" s="3"/>
      <c r="D31" s="54"/>
      <c r="E31" s="117"/>
      <c r="F31" s="118"/>
      <c r="G31" s="141"/>
      <c r="H31" s="142"/>
      <c r="I31" s="153"/>
      <c r="J31" s="154"/>
    </row>
    <row r="32" spans="1:10" ht="14.25" customHeight="1" x14ac:dyDescent="0.65">
      <c r="A32" s="72" t="s">
        <v>26</v>
      </c>
      <c r="B32" s="16"/>
      <c r="C32" s="3"/>
      <c r="D32" s="54"/>
      <c r="E32" s="117"/>
      <c r="F32" s="118"/>
      <c r="G32" s="141"/>
      <c r="H32" s="142"/>
      <c r="I32" s="153"/>
      <c r="J32" s="154"/>
    </row>
    <row r="33" spans="1:10" ht="14.25" customHeight="1" x14ac:dyDescent="0.65">
      <c r="A33" s="73" t="s">
        <v>27</v>
      </c>
      <c r="B33" s="17">
        <v>52500</v>
      </c>
      <c r="C33" s="9">
        <v>12126.65</v>
      </c>
      <c r="D33" s="63">
        <f>C33-$B33</f>
        <v>-40373.35</v>
      </c>
      <c r="E33" s="121"/>
      <c r="F33" s="122">
        <f>E33-$B33</f>
        <v>-52500</v>
      </c>
      <c r="G33" s="146"/>
      <c r="H33" s="147">
        <f>G33-$B33</f>
        <v>-52500</v>
      </c>
      <c r="I33" s="157"/>
      <c r="J33" s="158">
        <f>I33-$B33</f>
        <v>-52500</v>
      </c>
    </row>
    <row r="34" spans="1:10" ht="14.25" customHeight="1" x14ac:dyDescent="0.65">
      <c r="A34" s="74" t="s">
        <v>28</v>
      </c>
      <c r="B34" s="18">
        <v>200</v>
      </c>
      <c r="C34" s="3"/>
      <c r="D34" s="54">
        <f>C34-$B34</f>
        <v>-200</v>
      </c>
      <c r="E34" s="117"/>
      <c r="F34" s="118">
        <f>E34-$B34</f>
        <v>-200</v>
      </c>
      <c r="G34" s="141"/>
      <c r="H34" s="142">
        <f>G34-$B34</f>
        <v>-200</v>
      </c>
      <c r="I34" s="153"/>
      <c r="J34" s="154">
        <f>I34-$B34</f>
        <v>-200</v>
      </c>
    </row>
    <row r="35" spans="1:10" ht="14.25" customHeight="1" x14ac:dyDescent="0.65">
      <c r="A35" s="74" t="s">
        <v>29</v>
      </c>
      <c r="B35" s="18">
        <v>780</v>
      </c>
      <c r="C35" s="3">
        <v>290.5</v>
      </c>
      <c r="D35" s="54">
        <f>C35-$B35</f>
        <v>-489.5</v>
      </c>
      <c r="E35" s="117"/>
      <c r="F35" s="118">
        <f>E35-$B35</f>
        <v>-780</v>
      </c>
      <c r="G35" s="141"/>
      <c r="H35" s="142">
        <f>G35-$B35</f>
        <v>-780</v>
      </c>
      <c r="I35" s="153"/>
      <c r="J35" s="154">
        <f>I35-$B35</f>
        <v>-780</v>
      </c>
    </row>
    <row r="36" spans="1:10" ht="14.25" customHeight="1" x14ac:dyDescent="0.65">
      <c r="A36" s="75" t="s">
        <v>30</v>
      </c>
      <c r="B36" s="19">
        <v>500</v>
      </c>
      <c r="C36" s="10"/>
      <c r="D36" s="68">
        <f>C36-$B36</f>
        <v>-500</v>
      </c>
      <c r="E36" s="119"/>
      <c r="F36" s="120">
        <f>E36-$B36</f>
        <v>-500</v>
      </c>
      <c r="G36" s="148"/>
      <c r="H36" s="149">
        <f>G36-$B36</f>
        <v>-500</v>
      </c>
      <c r="I36" s="155"/>
      <c r="J36" s="156">
        <f>I36-$B36</f>
        <v>-500</v>
      </c>
    </row>
    <row r="37" spans="1:10" ht="14.25" customHeight="1" x14ac:dyDescent="0.65">
      <c r="A37" s="76" t="s">
        <v>31</v>
      </c>
      <c r="B37" s="20">
        <v>53980</v>
      </c>
      <c r="C37" s="7">
        <f>SUM(C33:C36)</f>
        <v>12417.15</v>
      </c>
      <c r="D37" s="60">
        <f>C37-$B37</f>
        <v>-41562.85</v>
      </c>
      <c r="E37" s="123">
        <f>SUM(E33:E36)</f>
        <v>0</v>
      </c>
      <c r="F37" s="124">
        <f>E37-$B37</f>
        <v>-53980</v>
      </c>
      <c r="G37" s="144">
        <f>SUM(G33:G36)</f>
        <v>0</v>
      </c>
      <c r="H37" s="145">
        <f>G37-$B37</f>
        <v>-53980</v>
      </c>
      <c r="I37" s="159">
        <f>SUM(I33:I36)</f>
        <v>0</v>
      </c>
      <c r="J37" s="160">
        <f>I37-$B37</f>
        <v>-53980</v>
      </c>
    </row>
    <row r="38" spans="1:10" ht="14.25" customHeight="1" x14ac:dyDescent="0.65">
      <c r="A38" s="72" t="s">
        <v>32</v>
      </c>
      <c r="B38" s="16"/>
      <c r="C38" s="3"/>
      <c r="D38" s="54"/>
      <c r="E38" s="117"/>
      <c r="F38" s="118"/>
      <c r="G38" s="141"/>
      <c r="H38" s="142"/>
      <c r="I38" s="153"/>
      <c r="J38" s="154"/>
    </row>
    <row r="39" spans="1:10" ht="14.25" customHeight="1" x14ac:dyDescent="0.65">
      <c r="A39" s="74" t="s">
        <v>33</v>
      </c>
      <c r="B39" s="16">
        <v>0</v>
      </c>
      <c r="C39" s="3"/>
      <c r="D39" s="54">
        <f>C39-$B39</f>
        <v>0</v>
      </c>
      <c r="E39" s="117"/>
      <c r="F39" s="118">
        <f>E39-$B39</f>
        <v>0</v>
      </c>
      <c r="G39" s="141"/>
      <c r="H39" s="142">
        <f>G39-$B39</f>
        <v>0</v>
      </c>
      <c r="I39" s="153"/>
      <c r="J39" s="154">
        <f>I39-$B39</f>
        <v>0</v>
      </c>
    </row>
    <row r="40" spans="1:10" ht="14.25" customHeight="1" x14ac:dyDescent="0.65">
      <c r="A40" s="74" t="s">
        <v>34</v>
      </c>
      <c r="B40" s="16">
        <v>2860</v>
      </c>
      <c r="C40" s="3">
        <v>48.37</v>
      </c>
      <c r="D40" s="54">
        <f>C40-$B40</f>
        <v>-2811.63</v>
      </c>
      <c r="E40" s="117"/>
      <c r="F40" s="118">
        <f>E40-$B40</f>
        <v>-2860</v>
      </c>
      <c r="G40" s="141"/>
      <c r="H40" s="142">
        <f>G40-$B40</f>
        <v>-2860</v>
      </c>
      <c r="I40" s="153"/>
      <c r="J40" s="154">
        <f>I40-$B40</f>
        <v>-2860</v>
      </c>
    </row>
    <row r="41" spans="1:10" ht="14.25" customHeight="1" x14ac:dyDescent="0.65">
      <c r="A41" s="74" t="s">
        <v>35</v>
      </c>
      <c r="B41" s="16">
        <v>3000</v>
      </c>
      <c r="C41" s="3">
        <v>30</v>
      </c>
      <c r="D41" s="54">
        <f>C41-$B41</f>
        <v>-2970</v>
      </c>
      <c r="E41" s="117"/>
      <c r="F41" s="118">
        <f>E41-$B41</f>
        <v>-3000</v>
      </c>
      <c r="G41" s="141"/>
      <c r="H41" s="142">
        <f>G41-$B41</f>
        <v>-3000</v>
      </c>
      <c r="I41" s="153"/>
      <c r="J41" s="154">
        <f>I41-$B41</f>
        <v>-3000</v>
      </c>
    </row>
    <row r="42" spans="1:10" ht="14.25" customHeight="1" x14ac:dyDescent="0.65">
      <c r="A42" s="75" t="s">
        <v>36</v>
      </c>
      <c r="B42" s="21">
        <v>3000</v>
      </c>
      <c r="C42" s="3"/>
      <c r="D42" s="54">
        <f>C42-$B42</f>
        <v>-3000</v>
      </c>
      <c r="E42" s="117"/>
      <c r="F42" s="118">
        <f>E42-$B42</f>
        <v>-3000</v>
      </c>
      <c r="G42" s="141"/>
      <c r="H42" s="142">
        <f>G42-$B42</f>
        <v>-3000</v>
      </c>
      <c r="I42" s="153"/>
      <c r="J42" s="154">
        <f>I42-$B42</f>
        <v>-3000</v>
      </c>
    </row>
    <row r="43" spans="1:10" ht="14.25" customHeight="1" x14ac:dyDescent="0.65">
      <c r="A43" s="76" t="s">
        <v>37</v>
      </c>
      <c r="B43" s="22">
        <v>8860</v>
      </c>
      <c r="C43" s="7">
        <f>SUM(C39:C42)</f>
        <v>78.37</v>
      </c>
      <c r="D43" s="60">
        <f>C43-$B43</f>
        <v>-8781.6299999999992</v>
      </c>
      <c r="E43" s="123">
        <f>SUM(E39:E42)</f>
        <v>0</v>
      </c>
      <c r="F43" s="124">
        <f>E43-$B43</f>
        <v>-8860</v>
      </c>
      <c r="G43" s="144">
        <f>SUM(G39:G42)</f>
        <v>0</v>
      </c>
      <c r="H43" s="145">
        <f>G43-$B43</f>
        <v>-8860</v>
      </c>
      <c r="I43" s="159">
        <f>SUM(I39:I42)</f>
        <v>0</v>
      </c>
      <c r="J43" s="160">
        <f>I43-$B43</f>
        <v>-8860</v>
      </c>
    </row>
    <row r="44" spans="1:10" ht="14.25" customHeight="1" x14ac:dyDescent="0.65">
      <c r="A44" s="72" t="s">
        <v>38</v>
      </c>
      <c r="B44" s="16"/>
      <c r="C44" s="7"/>
      <c r="D44" s="60"/>
      <c r="E44" s="123"/>
      <c r="F44" s="124"/>
      <c r="G44" s="144"/>
      <c r="H44" s="145"/>
      <c r="I44" s="159"/>
      <c r="J44" s="160"/>
    </row>
    <row r="45" spans="1:10" ht="14.25" customHeight="1" x14ac:dyDescent="0.65">
      <c r="A45" s="73" t="s">
        <v>39</v>
      </c>
      <c r="B45" s="23">
        <v>750</v>
      </c>
      <c r="C45" s="3"/>
      <c r="D45" s="54">
        <f>C45-$B45</f>
        <v>-750</v>
      </c>
      <c r="E45" s="117"/>
      <c r="F45" s="118">
        <f>E45-$B45</f>
        <v>-750</v>
      </c>
      <c r="G45" s="141"/>
      <c r="H45" s="142">
        <f>G45-$B45</f>
        <v>-750</v>
      </c>
      <c r="I45" s="153"/>
      <c r="J45" s="154">
        <f>I45-$B45</f>
        <v>-750</v>
      </c>
    </row>
    <row r="46" spans="1:10" ht="14.25" customHeight="1" x14ac:dyDescent="0.65">
      <c r="A46" s="74" t="s">
        <v>40</v>
      </c>
      <c r="B46" s="16">
        <v>800</v>
      </c>
      <c r="C46" s="3"/>
      <c r="D46" s="54">
        <f>C46-$B46</f>
        <v>-800</v>
      </c>
      <c r="E46" s="117"/>
      <c r="F46" s="118">
        <f>E46-$B46</f>
        <v>-800</v>
      </c>
      <c r="G46" s="141"/>
      <c r="H46" s="142">
        <f>G46-$B46</f>
        <v>-800</v>
      </c>
      <c r="I46" s="153"/>
      <c r="J46" s="154">
        <f>I46-$B46</f>
        <v>-800</v>
      </c>
    </row>
    <row r="47" spans="1:10" ht="14.25" customHeight="1" x14ac:dyDescent="0.65">
      <c r="A47" s="74" t="s">
        <v>41</v>
      </c>
      <c r="B47" s="16">
        <v>0</v>
      </c>
      <c r="C47" s="3"/>
      <c r="D47" s="54">
        <f>C47-$B47</f>
        <v>0</v>
      </c>
      <c r="E47" s="117"/>
      <c r="F47" s="118">
        <f>E47-$B47</f>
        <v>0</v>
      </c>
      <c r="G47" s="141"/>
      <c r="H47" s="142">
        <f>G47-$B47</f>
        <v>0</v>
      </c>
      <c r="I47" s="153"/>
      <c r="J47" s="154">
        <f>I47-$B47</f>
        <v>0</v>
      </c>
    </row>
    <row r="48" spans="1:10" ht="14.25" customHeight="1" x14ac:dyDescent="0.65">
      <c r="A48" s="74" t="s">
        <v>42</v>
      </c>
      <c r="B48" s="16">
        <v>0</v>
      </c>
      <c r="C48" s="3"/>
      <c r="D48" s="54">
        <f>C48-$B48</f>
        <v>0</v>
      </c>
      <c r="E48" s="117"/>
      <c r="F48" s="118">
        <f>E48-$B48</f>
        <v>0</v>
      </c>
      <c r="G48" s="141"/>
      <c r="H48" s="142">
        <f>G48-$B48</f>
        <v>0</v>
      </c>
      <c r="I48" s="153"/>
      <c r="J48" s="154">
        <f>I48-$B48</f>
        <v>0</v>
      </c>
    </row>
    <row r="49" spans="1:10" ht="14.25" customHeight="1" x14ac:dyDescent="0.65">
      <c r="A49" s="74" t="s">
        <v>43</v>
      </c>
      <c r="B49" s="16">
        <v>350</v>
      </c>
      <c r="C49" s="3"/>
      <c r="D49" s="54">
        <f>C49-$B49</f>
        <v>-350</v>
      </c>
      <c r="E49" s="117"/>
      <c r="F49" s="118">
        <f>E49-$B49</f>
        <v>-350</v>
      </c>
      <c r="G49" s="141"/>
      <c r="H49" s="142">
        <f>G49-$B49</f>
        <v>-350</v>
      </c>
      <c r="I49" s="153"/>
      <c r="J49" s="154">
        <f>I49-$B49</f>
        <v>-350</v>
      </c>
    </row>
    <row r="50" spans="1:10" ht="14.25" customHeight="1" x14ac:dyDescent="0.65">
      <c r="A50" s="75" t="s">
        <v>44</v>
      </c>
      <c r="B50" s="21">
        <v>0</v>
      </c>
      <c r="C50" s="3"/>
      <c r="D50" s="54">
        <f>C50-$B50</f>
        <v>0</v>
      </c>
      <c r="E50" s="117"/>
      <c r="F50" s="118">
        <f>E50-$B50</f>
        <v>0</v>
      </c>
      <c r="G50" s="141"/>
      <c r="H50" s="142">
        <f>G50-$B50</f>
        <v>0</v>
      </c>
      <c r="I50" s="153"/>
      <c r="J50" s="154">
        <f>I50-$B50</f>
        <v>0</v>
      </c>
    </row>
    <row r="51" spans="1:10" ht="14.25" customHeight="1" x14ac:dyDescent="0.65">
      <c r="A51" s="76" t="s">
        <v>45</v>
      </c>
      <c r="B51" s="22">
        <v>1900</v>
      </c>
      <c r="C51" s="7">
        <f>SUM(C45:C50)</f>
        <v>0</v>
      </c>
      <c r="D51" s="60">
        <f>C51-$B51</f>
        <v>-1900</v>
      </c>
      <c r="E51" s="123">
        <f>SUM(E45:E50)</f>
        <v>0</v>
      </c>
      <c r="F51" s="124">
        <f>E51-$B51</f>
        <v>-1900</v>
      </c>
      <c r="G51" s="144">
        <f>SUM(G45:G50)</f>
        <v>0</v>
      </c>
      <c r="H51" s="145">
        <f>G51-$B51</f>
        <v>-1900</v>
      </c>
      <c r="I51" s="159">
        <f>SUM(I45:I50)</f>
        <v>0</v>
      </c>
      <c r="J51" s="160">
        <f>I51-$B51</f>
        <v>-1900</v>
      </c>
    </row>
    <row r="52" spans="1:10" ht="14.25" customHeight="1" x14ac:dyDescent="0.65">
      <c r="A52" s="72" t="s">
        <v>46</v>
      </c>
      <c r="B52" s="16"/>
      <c r="C52" s="3"/>
      <c r="D52" s="54"/>
      <c r="E52" s="117"/>
      <c r="F52" s="118"/>
      <c r="G52" s="141"/>
      <c r="H52" s="142"/>
      <c r="I52" s="153"/>
      <c r="J52" s="154"/>
    </row>
    <row r="53" spans="1:10" ht="14.25" customHeight="1" x14ac:dyDescent="0.65">
      <c r="A53" s="73" t="s">
        <v>47</v>
      </c>
      <c r="B53" s="23">
        <v>11050</v>
      </c>
      <c r="C53" s="3"/>
      <c r="D53" s="54">
        <f>C53-$B53</f>
        <v>-11050</v>
      </c>
      <c r="E53" s="117"/>
      <c r="F53" s="118">
        <f>E53-$B53</f>
        <v>-11050</v>
      </c>
      <c r="G53" s="141"/>
      <c r="H53" s="142">
        <f>G53-$B53</f>
        <v>-11050</v>
      </c>
      <c r="I53" s="153"/>
      <c r="J53" s="154">
        <f>I53-$B53</f>
        <v>-11050</v>
      </c>
    </row>
    <row r="54" spans="1:10" ht="14.25" customHeight="1" x14ac:dyDescent="0.65">
      <c r="A54" s="75" t="s">
        <v>48</v>
      </c>
      <c r="B54" s="21">
        <v>0</v>
      </c>
      <c r="C54" s="3"/>
      <c r="D54" s="54">
        <f>C54-$B54</f>
        <v>0</v>
      </c>
      <c r="E54" s="117"/>
      <c r="F54" s="118">
        <f>E54-$B54</f>
        <v>0</v>
      </c>
      <c r="G54" s="141"/>
      <c r="H54" s="142">
        <f>G54-$B54</f>
        <v>0</v>
      </c>
      <c r="I54" s="153"/>
      <c r="J54" s="154">
        <f>I54-$B54</f>
        <v>0</v>
      </c>
    </row>
    <row r="55" spans="1:10" ht="14.25" customHeight="1" thickBot="1" x14ac:dyDescent="0.8">
      <c r="A55" s="77" t="s">
        <v>49</v>
      </c>
      <c r="B55" s="24">
        <v>11050</v>
      </c>
      <c r="C55" s="50">
        <f>SUM(C53:C54)</f>
        <v>0</v>
      </c>
      <c r="D55" s="60">
        <f>C55-$B55</f>
        <v>-11050</v>
      </c>
      <c r="E55" s="125">
        <f>SUM(E53:E54)</f>
        <v>0</v>
      </c>
      <c r="F55" s="124">
        <f>E55-$B55</f>
        <v>-11050</v>
      </c>
      <c r="G55" s="150">
        <f>SUM(G53:G54)</f>
        <v>0</v>
      </c>
      <c r="H55" s="145">
        <f>G55-$B55</f>
        <v>-11050</v>
      </c>
      <c r="I55" s="161">
        <f>SUM(I53:I54)</f>
        <v>0</v>
      </c>
      <c r="J55" s="160">
        <f>I55-$B55</f>
        <v>-11050</v>
      </c>
    </row>
    <row r="56" spans="1:10" ht="14.25" customHeight="1" thickBot="1" x14ac:dyDescent="0.8">
      <c r="A56" s="78" t="s">
        <v>50</v>
      </c>
      <c r="B56" s="25">
        <v>75790</v>
      </c>
      <c r="C56" s="7">
        <f>C55+C51+C43+C37</f>
        <v>12495.52</v>
      </c>
      <c r="D56" s="60">
        <f>C56-$B56</f>
        <v>-63294.479999999996</v>
      </c>
      <c r="E56" s="123">
        <f>E55+E51+E43+E37</f>
        <v>0</v>
      </c>
      <c r="F56" s="124">
        <f>E56-$B56</f>
        <v>-75790</v>
      </c>
      <c r="G56" s="144">
        <f>G55+G51+G43+G37</f>
        <v>0</v>
      </c>
      <c r="H56" s="145">
        <f>G56-$B56</f>
        <v>-75790</v>
      </c>
      <c r="I56" s="159">
        <f>I55+I51+I43+I37</f>
        <v>0</v>
      </c>
      <c r="J56" s="160">
        <f>I56-$B56</f>
        <v>-75790</v>
      </c>
    </row>
    <row r="57" spans="1:10" ht="14.25" customHeight="1" x14ac:dyDescent="0.65">
      <c r="A57" s="79" t="s">
        <v>23</v>
      </c>
      <c r="B57" s="26"/>
      <c r="C57" s="3"/>
      <c r="D57" s="54"/>
      <c r="E57" s="117"/>
      <c r="F57" s="118"/>
      <c r="G57" s="141"/>
      <c r="H57" s="142"/>
      <c r="I57" s="153"/>
      <c r="J57" s="154"/>
    </row>
    <row r="58" spans="1:10" ht="14.25" customHeight="1" x14ac:dyDescent="0.65">
      <c r="A58" s="80" t="s">
        <v>32</v>
      </c>
      <c r="B58" s="27"/>
      <c r="C58" s="3"/>
      <c r="D58" s="54"/>
      <c r="E58" s="117"/>
      <c r="F58" s="118"/>
      <c r="G58" s="141"/>
      <c r="H58" s="142"/>
      <c r="I58" s="153"/>
      <c r="J58" s="154"/>
    </row>
    <row r="59" spans="1:10" ht="14.25" customHeight="1" x14ac:dyDescent="0.65">
      <c r="A59" s="81" t="s">
        <v>51</v>
      </c>
      <c r="B59" s="28">
        <v>0</v>
      </c>
      <c r="C59" s="3"/>
      <c r="D59" s="54">
        <f>C59-$B59</f>
        <v>0</v>
      </c>
      <c r="E59" s="117"/>
      <c r="F59" s="118">
        <f>E59-$B59</f>
        <v>0</v>
      </c>
      <c r="G59" s="141"/>
      <c r="H59" s="142">
        <f>G59-$B59</f>
        <v>0</v>
      </c>
      <c r="I59" s="153"/>
      <c r="J59" s="154">
        <f>I59-$B59</f>
        <v>0</v>
      </c>
    </row>
    <row r="60" spans="1:10" ht="14.25" customHeight="1" x14ac:dyDescent="0.65">
      <c r="A60" s="82" t="s">
        <v>52</v>
      </c>
      <c r="B60" s="27">
        <v>0</v>
      </c>
      <c r="C60" s="3">
        <v>157.66</v>
      </c>
      <c r="D60" s="54">
        <f>C60-$B60</f>
        <v>157.66</v>
      </c>
      <c r="E60" s="117"/>
      <c r="F60" s="118">
        <f>E60-$B60</f>
        <v>0</v>
      </c>
      <c r="G60" s="141"/>
      <c r="H60" s="142">
        <f>G60-$B60</f>
        <v>0</v>
      </c>
      <c r="I60" s="153"/>
      <c r="J60" s="154">
        <f>I60-$B60</f>
        <v>0</v>
      </c>
    </row>
    <row r="61" spans="1:10" ht="14.25" customHeight="1" x14ac:dyDescent="0.65">
      <c r="A61" s="82" t="s">
        <v>34</v>
      </c>
      <c r="B61" s="27">
        <v>0</v>
      </c>
      <c r="C61" s="3"/>
      <c r="D61" s="54">
        <f>C61-$B61</f>
        <v>0</v>
      </c>
      <c r="E61" s="117"/>
      <c r="F61" s="118">
        <f>E61-$B61</f>
        <v>0</v>
      </c>
      <c r="G61" s="141"/>
      <c r="H61" s="142">
        <f>G61-$B61</f>
        <v>0</v>
      </c>
      <c r="I61" s="153"/>
      <c r="J61" s="154">
        <f>I61-$B61</f>
        <v>0</v>
      </c>
    </row>
    <row r="62" spans="1:10" ht="14.25" customHeight="1" x14ac:dyDescent="0.65">
      <c r="A62" s="83" t="s">
        <v>36</v>
      </c>
      <c r="B62" s="29">
        <v>0</v>
      </c>
      <c r="C62" s="3"/>
      <c r="D62" s="54">
        <f>C62-$B62</f>
        <v>0</v>
      </c>
      <c r="E62" s="117"/>
      <c r="F62" s="118">
        <f>E62-$B62</f>
        <v>0</v>
      </c>
      <c r="G62" s="141"/>
      <c r="H62" s="142">
        <f>G62-$B62</f>
        <v>0</v>
      </c>
      <c r="I62" s="153"/>
      <c r="J62" s="154">
        <f>I62-$B62</f>
        <v>0</v>
      </c>
    </row>
    <row r="63" spans="1:10" ht="14.25" customHeight="1" x14ac:dyDescent="0.65">
      <c r="A63" s="84" t="s">
        <v>37</v>
      </c>
      <c r="B63" s="30">
        <v>0</v>
      </c>
      <c r="C63" s="7">
        <f>SUM(C59:C62)</f>
        <v>157.66</v>
      </c>
      <c r="D63" s="60">
        <f>C63-$B63</f>
        <v>157.66</v>
      </c>
      <c r="E63" s="123">
        <f>SUM(E59:E62)</f>
        <v>0</v>
      </c>
      <c r="F63" s="124">
        <f>E63-$B63</f>
        <v>0</v>
      </c>
      <c r="G63" s="144">
        <f>SUM(G59:G62)</f>
        <v>0</v>
      </c>
      <c r="H63" s="145">
        <f>G63-$B63</f>
        <v>0</v>
      </c>
      <c r="I63" s="159">
        <f>SUM(I59:I62)</f>
        <v>0</v>
      </c>
      <c r="J63" s="160">
        <f>I63-$B63</f>
        <v>0</v>
      </c>
    </row>
    <row r="64" spans="1:10" ht="14.25" customHeight="1" x14ac:dyDescent="0.65">
      <c r="A64" s="80" t="s">
        <v>38</v>
      </c>
      <c r="B64" s="27"/>
      <c r="C64" s="3"/>
      <c r="D64" s="54"/>
      <c r="E64" s="117"/>
      <c r="F64" s="118"/>
      <c r="G64" s="141"/>
      <c r="H64" s="142"/>
      <c r="I64" s="153"/>
      <c r="J64" s="154"/>
    </row>
    <row r="65" spans="1:10" ht="14.25" customHeight="1" x14ac:dyDescent="0.65">
      <c r="A65" s="81" t="s">
        <v>39</v>
      </c>
      <c r="B65" s="28">
        <v>0</v>
      </c>
      <c r="C65" s="3"/>
      <c r="D65" s="54">
        <f>C65-$B65</f>
        <v>0</v>
      </c>
      <c r="E65" s="117"/>
      <c r="F65" s="118">
        <f>E65-$B65</f>
        <v>0</v>
      </c>
      <c r="G65" s="141"/>
      <c r="H65" s="142">
        <f>G65-$B65</f>
        <v>0</v>
      </c>
      <c r="I65" s="153"/>
      <c r="J65" s="154">
        <f>I65-$B65</f>
        <v>0</v>
      </c>
    </row>
    <row r="66" spans="1:10" ht="14.25" customHeight="1" x14ac:dyDescent="0.65">
      <c r="A66" s="82" t="s">
        <v>33</v>
      </c>
      <c r="B66" s="27">
        <v>0</v>
      </c>
      <c r="C66" s="3"/>
      <c r="D66" s="54">
        <f>C66-$B66</f>
        <v>0</v>
      </c>
      <c r="E66" s="117"/>
      <c r="F66" s="118">
        <f>E66-$B66</f>
        <v>0</v>
      </c>
      <c r="G66" s="141"/>
      <c r="H66" s="142">
        <f>G66-$B66</f>
        <v>0</v>
      </c>
      <c r="I66" s="153"/>
      <c r="J66" s="154">
        <f>I66-$B66</f>
        <v>0</v>
      </c>
    </row>
    <row r="67" spans="1:10" ht="14.25" customHeight="1" x14ac:dyDescent="0.65">
      <c r="A67" s="82" t="s">
        <v>53</v>
      </c>
      <c r="B67" s="27">
        <v>0</v>
      </c>
      <c r="C67" s="3"/>
      <c r="D67" s="54">
        <f>C67-$B67</f>
        <v>0</v>
      </c>
      <c r="E67" s="117"/>
      <c r="F67" s="118">
        <f>E67-$B67</f>
        <v>0</v>
      </c>
      <c r="G67" s="141"/>
      <c r="H67" s="142">
        <f>G67-$B67</f>
        <v>0</v>
      </c>
      <c r="I67" s="153"/>
      <c r="J67" s="154">
        <f>I67-$B67</f>
        <v>0</v>
      </c>
    </row>
    <row r="68" spans="1:10" ht="14.25" customHeight="1" x14ac:dyDescent="0.65">
      <c r="A68" s="82" t="s">
        <v>42</v>
      </c>
      <c r="B68" s="27">
        <v>0</v>
      </c>
      <c r="C68" s="3"/>
      <c r="D68" s="54">
        <f>C68-$B68</f>
        <v>0</v>
      </c>
      <c r="E68" s="117"/>
      <c r="F68" s="118">
        <f>E68-$B68</f>
        <v>0</v>
      </c>
      <c r="G68" s="141"/>
      <c r="H68" s="142">
        <f>G68-$B68</f>
        <v>0</v>
      </c>
      <c r="I68" s="153"/>
      <c r="J68" s="154">
        <f>I68-$B68</f>
        <v>0</v>
      </c>
    </row>
    <row r="69" spans="1:10" ht="14.25" customHeight="1" x14ac:dyDescent="0.65">
      <c r="A69" s="82" t="s">
        <v>54</v>
      </c>
      <c r="B69" s="27">
        <v>0</v>
      </c>
      <c r="C69" s="3">
        <v>41</v>
      </c>
      <c r="D69" s="54">
        <f>C69-$B69</f>
        <v>41</v>
      </c>
      <c r="E69" s="117"/>
      <c r="F69" s="118">
        <f>E69-$B69</f>
        <v>0</v>
      </c>
      <c r="G69" s="141"/>
      <c r="H69" s="142">
        <f>G69-$B69</f>
        <v>0</v>
      </c>
      <c r="I69" s="153"/>
      <c r="J69" s="154">
        <f>I69-$B69</f>
        <v>0</v>
      </c>
    </row>
    <row r="70" spans="1:10" ht="14.25" customHeight="1" x14ac:dyDescent="0.65">
      <c r="A70" s="83" t="s">
        <v>44</v>
      </c>
      <c r="B70" s="29">
        <v>0</v>
      </c>
      <c r="C70" s="3"/>
      <c r="D70" s="54">
        <f>C70-$B70</f>
        <v>0</v>
      </c>
      <c r="E70" s="117"/>
      <c r="F70" s="118">
        <f>E70-$B70</f>
        <v>0</v>
      </c>
      <c r="G70" s="141"/>
      <c r="H70" s="142">
        <f>G70-$B70</f>
        <v>0</v>
      </c>
      <c r="I70" s="153"/>
      <c r="J70" s="154">
        <f>I70-$B70</f>
        <v>0</v>
      </c>
    </row>
    <row r="71" spans="1:10" ht="14.25" customHeight="1" x14ac:dyDescent="0.65">
      <c r="A71" s="84" t="s">
        <v>55</v>
      </c>
      <c r="B71" s="30">
        <v>0</v>
      </c>
      <c r="C71" s="7">
        <f>SUM(C65:C70)</f>
        <v>41</v>
      </c>
      <c r="D71" s="60">
        <f>C71-$B71</f>
        <v>41</v>
      </c>
      <c r="E71" s="123">
        <f>SUM(E65:E70)</f>
        <v>0</v>
      </c>
      <c r="F71" s="124">
        <f>E71-$B71</f>
        <v>0</v>
      </c>
      <c r="G71" s="144">
        <f>SUM(G65:G70)</f>
        <v>0</v>
      </c>
      <c r="H71" s="145">
        <f>G71-$B71</f>
        <v>0</v>
      </c>
      <c r="I71" s="159">
        <f>SUM(I65:I70)</f>
        <v>0</v>
      </c>
      <c r="J71" s="160">
        <f>I71-$B71</f>
        <v>0</v>
      </c>
    </row>
    <row r="72" spans="1:10" ht="14.25" customHeight="1" x14ac:dyDescent="0.65">
      <c r="A72" s="80" t="s">
        <v>56</v>
      </c>
      <c r="B72" s="27"/>
      <c r="C72" s="3"/>
      <c r="D72" s="54"/>
      <c r="E72" s="117"/>
      <c r="F72" s="118"/>
      <c r="G72" s="141"/>
      <c r="H72" s="142"/>
      <c r="I72" s="153"/>
      <c r="J72" s="154"/>
    </row>
    <row r="73" spans="1:10" ht="14.25" customHeight="1" x14ac:dyDescent="0.65">
      <c r="A73" s="85" t="s">
        <v>56</v>
      </c>
      <c r="B73" s="31">
        <v>2000</v>
      </c>
      <c r="C73" s="3"/>
      <c r="D73" s="54">
        <f>C73-$B73</f>
        <v>-2000</v>
      </c>
      <c r="E73" s="117"/>
      <c r="F73" s="118">
        <f>E73-$B73</f>
        <v>-2000</v>
      </c>
      <c r="G73" s="141"/>
      <c r="H73" s="142">
        <f>G73-$B73</f>
        <v>-2000</v>
      </c>
      <c r="I73" s="153"/>
      <c r="J73" s="154">
        <f>I73-$B73</f>
        <v>-2000</v>
      </c>
    </row>
    <row r="74" spans="1:10" ht="14.25" customHeight="1" x14ac:dyDescent="0.65">
      <c r="A74" s="84" t="s">
        <v>57</v>
      </c>
      <c r="B74" s="32">
        <v>2000</v>
      </c>
      <c r="C74" s="7">
        <f>SUM(C73)</f>
        <v>0</v>
      </c>
      <c r="D74" s="60">
        <f>C74-$B74</f>
        <v>-2000</v>
      </c>
      <c r="E74" s="123">
        <f>SUM(E73)</f>
        <v>0</v>
      </c>
      <c r="F74" s="124">
        <f>E74-$B74</f>
        <v>-2000</v>
      </c>
      <c r="G74" s="144">
        <f>SUM(G73)</f>
        <v>0</v>
      </c>
      <c r="H74" s="145">
        <f>G74-$B74</f>
        <v>-2000</v>
      </c>
      <c r="I74" s="159">
        <f>SUM(I73)</f>
        <v>0</v>
      </c>
      <c r="J74" s="160">
        <f>I74-$B74</f>
        <v>-2000</v>
      </c>
    </row>
    <row r="75" spans="1:10" ht="14.25" customHeight="1" x14ac:dyDescent="0.65">
      <c r="A75" s="80" t="s">
        <v>46</v>
      </c>
      <c r="B75" s="27"/>
      <c r="C75" s="3"/>
      <c r="D75" s="54"/>
      <c r="E75" s="117"/>
      <c r="F75" s="118"/>
      <c r="G75" s="141"/>
      <c r="H75" s="142"/>
      <c r="I75" s="153"/>
      <c r="J75" s="154"/>
    </row>
    <row r="76" spans="1:10" ht="14.25" customHeight="1" x14ac:dyDescent="0.65">
      <c r="A76" s="81" t="s">
        <v>47</v>
      </c>
      <c r="B76" s="28">
        <v>0</v>
      </c>
      <c r="C76" s="3"/>
      <c r="D76" s="54">
        <f>C76-$B76</f>
        <v>0</v>
      </c>
      <c r="E76" s="117"/>
      <c r="F76" s="118">
        <f>E76-$B76</f>
        <v>0</v>
      </c>
      <c r="G76" s="141"/>
      <c r="H76" s="142">
        <f>G76-$B76</f>
        <v>0</v>
      </c>
      <c r="I76" s="153"/>
      <c r="J76" s="154">
        <f>I76-$B76</f>
        <v>0</v>
      </c>
    </row>
    <row r="77" spans="1:10" ht="14.25" customHeight="1" x14ac:dyDescent="0.65">
      <c r="A77" s="83" t="s">
        <v>48</v>
      </c>
      <c r="B77" s="29">
        <v>0</v>
      </c>
      <c r="C77" s="3"/>
      <c r="D77" s="54">
        <f>C77-$B77</f>
        <v>0</v>
      </c>
      <c r="E77" s="117"/>
      <c r="F77" s="118">
        <f>E77-$B77</f>
        <v>0</v>
      </c>
      <c r="G77" s="141"/>
      <c r="H77" s="142">
        <f>G77-$B77</f>
        <v>0</v>
      </c>
      <c r="I77" s="153"/>
      <c r="J77" s="154">
        <f>I77-$B77</f>
        <v>0</v>
      </c>
    </row>
    <row r="78" spans="1:10" ht="14.25" customHeight="1" thickBot="1" x14ac:dyDescent="0.8">
      <c r="A78" s="86" t="s">
        <v>49</v>
      </c>
      <c r="B78" s="32">
        <v>0</v>
      </c>
      <c r="C78" s="7">
        <f>C76+C77</f>
        <v>0</v>
      </c>
      <c r="D78" s="60">
        <f>C78-$B78</f>
        <v>0</v>
      </c>
      <c r="E78" s="123">
        <f>E76+E77</f>
        <v>0</v>
      </c>
      <c r="F78" s="124">
        <f>E78-$B78</f>
        <v>0</v>
      </c>
      <c r="G78" s="144">
        <f>G76+G77</f>
        <v>0</v>
      </c>
      <c r="H78" s="145">
        <f>G78-$B78</f>
        <v>0</v>
      </c>
      <c r="I78" s="159">
        <f>I76+I77</f>
        <v>0</v>
      </c>
      <c r="J78" s="160">
        <f>I78-$B78</f>
        <v>0</v>
      </c>
    </row>
    <row r="79" spans="1:10" ht="14.25" customHeight="1" thickBot="1" x14ac:dyDescent="0.8">
      <c r="A79" s="87" t="s">
        <v>58</v>
      </c>
      <c r="B79" s="33">
        <v>2000</v>
      </c>
      <c r="C79" s="7">
        <f>C78+C74+C71+C63</f>
        <v>198.66</v>
      </c>
      <c r="D79" s="60">
        <f>C79-$B79</f>
        <v>-1801.34</v>
      </c>
      <c r="E79" s="123">
        <f>E78+E74+E71+E63</f>
        <v>0</v>
      </c>
      <c r="F79" s="124">
        <f>E79-$B79</f>
        <v>-2000</v>
      </c>
      <c r="G79" s="144">
        <f>G78+G74+G71+G63</f>
        <v>0</v>
      </c>
      <c r="H79" s="145">
        <f>G79-$B79</f>
        <v>-2000</v>
      </c>
      <c r="I79" s="159">
        <f>I78+I74+I71+I63</f>
        <v>0</v>
      </c>
      <c r="J79" s="160">
        <f>I79-$B79</f>
        <v>-2000</v>
      </c>
    </row>
    <row r="80" spans="1:10" ht="14.25" customHeight="1" x14ac:dyDescent="0.65">
      <c r="A80" s="195" t="s">
        <v>106</v>
      </c>
      <c r="B80" s="196"/>
      <c r="C80" s="191"/>
      <c r="D80" s="192"/>
      <c r="E80" s="191"/>
      <c r="F80" s="192"/>
      <c r="G80" s="191"/>
      <c r="H80" s="192"/>
      <c r="I80" s="191"/>
      <c r="J80" s="192"/>
    </row>
    <row r="81" spans="1:10" ht="14.25" customHeight="1" x14ac:dyDescent="0.65">
      <c r="A81" s="65" t="s">
        <v>21</v>
      </c>
      <c r="B81" s="11"/>
      <c r="C81" s="3"/>
      <c r="D81" s="54"/>
      <c r="E81" s="117"/>
      <c r="F81" s="118"/>
      <c r="G81" s="141"/>
      <c r="H81" s="142"/>
      <c r="I81" s="153"/>
      <c r="J81" s="154"/>
    </row>
    <row r="82" spans="1:10" ht="14.25" customHeight="1" x14ac:dyDescent="0.65">
      <c r="A82" s="88" t="s">
        <v>59</v>
      </c>
      <c r="B82" s="21"/>
      <c r="C82" s="3"/>
      <c r="D82" s="54"/>
      <c r="E82" s="117"/>
      <c r="F82" s="118"/>
      <c r="G82" s="141"/>
      <c r="H82" s="142"/>
      <c r="I82" s="153"/>
      <c r="J82" s="154"/>
    </row>
    <row r="83" spans="1:10" ht="14.25" customHeight="1" x14ac:dyDescent="0.65">
      <c r="A83" s="74" t="s">
        <v>60</v>
      </c>
      <c r="B83" s="18">
        <v>0</v>
      </c>
      <c r="C83" s="3"/>
      <c r="D83" s="54">
        <f>C83-$B83</f>
        <v>0</v>
      </c>
      <c r="E83" s="117"/>
      <c r="F83" s="118">
        <f>E83-$B83</f>
        <v>0</v>
      </c>
      <c r="G83" s="141"/>
      <c r="H83" s="142">
        <f>G83-$B83</f>
        <v>0</v>
      </c>
      <c r="I83" s="153"/>
      <c r="J83" s="154">
        <f>I83-$B83</f>
        <v>0</v>
      </c>
    </row>
    <row r="84" spans="1:10" ht="14.25" customHeight="1" x14ac:dyDescent="0.65">
      <c r="A84" s="74" t="s">
        <v>61</v>
      </c>
      <c r="B84" s="18">
        <v>0</v>
      </c>
      <c r="C84" s="3"/>
      <c r="D84" s="54">
        <f>C84-$B84</f>
        <v>0</v>
      </c>
      <c r="E84" s="117"/>
      <c r="F84" s="118">
        <f>E84-$B84</f>
        <v>0</v>
      </c>
      <c r="G84" s="141"/>
      <c r="H84" s="142">
        <f>G84-$B84</f>
        <v>0</v>
      </c>
      <c r="I84" s="153"/>
      <c r="J84" s="154">
        <f>I84-$B84</f>
        <v>0</v>
      </c>
    </row>
    <row r="85" spans="1:10" ht="14.25" customHeight="1" x14ac:dyDescent="0.65">
      <c r="A85" s="74" t="s">
        <v>62</v>
      </c>
      <c r="B85" s="18">
        <v>2500</v>
      </c>
      <c r="C85" s="3"/>
      <c r="D85" s="54">
        <f>C85-$B85</f>
        <v>-2500</v>
      </c>
      <c r="E85" s="117"/>
      <c r="F85" s="118">
        <f>E85-$B85</f>
        <v>-2500</v>
      </c>
      <c r="G85" s="141"/>
      <c r="H85" s="142">
        <f>G85-$B85</f>
        <v>-2500</v>
      </c>
      <c r="I85" s="153"/>
      <c r="J85" s="154">
        <f>I85-$B85</f>
        <v>-2500</v>
      </c>
    </row>
    <row r="86" spans="1:10" ht="14.25" customHeight="1" x14ac:dyDescent="0.65">
      <c r="A86" s="75" t="s">
        <v>63</v>
      </c>
      <c r="B86" s="19">
        <v>300</v>
      </c>
      <c r="C86" s="3"/>
      <c r="D86" s="54">
        <f>C86-$B86</f>
        <v>-300</v>
      </c>
      <c r="E86" s="117"/>
      <c r="F86" s="118">
        <f>E86-$B86</f>
        <v>-300</v>
      </c>
      <c r="G86" s="141"/>
      <c r="H86" s="142">
        <f>G86-$B86</f>
        <v>-300</v>
      </c>
      <c r="I86" s="153"/>
      <c r="J86" s="154">
        <f>I86-$B86</f>
        <v>-300</v>
      </c>
    </row>
    <row r="87" spans="1:10" ht="14.25" customHeight="1" x14ac:dyDescent="0.65">
      <c r="A87" s="89" t="s">
        <v>64</v>
      </c>
      <c r="B87" s="22">
        <v>2800</v>
      </c>
      <c r="C87" s="7">
        <f>SUM(C83:C86)</f>
        <v>0</v>
      </c>
      <c r="D87" s="60">
        <f>C87-$B87</f>
        <v>-2800</v>
      </c>
      <c r="E87" s="123">
        <f>SUM(E83:E86)</f>
        <v>0</v>
      </c>
      <c r="F87" s="124">
        <f>E87-$B87</f>
        <v>-2800</v>
      </c>
      <c r="G87" s="144">
        <f>SUM(G83:G86)</f>
        <v>0</v>
      </c>
      <c r="H87" s="145">
        <f>G87-$B87</f>
        <v>-2800</v>
      </c>
      <c r="I87" s="159">
        <f>SUM(I83:I86)</f>
        <v>0</v>
      </c>
      <c r="J87" s="160">
        <f>I87-$B87</f>
        <v>-2800</v>
      </c>
    </row>
    <row r="88" spans="1:10" ht="14.25" customHeight="1" x14ac:dyDescent="0.65">
      <c r="A88" s="88" t="s">
        <v>65</v>
      </c>
      <c r="B88" s="21"/>
      <c r="C88" s="7"/>
      <c r="D88" s="60"/>
      <c r="E88" s="123"/>
      <c r="F88" s="124"/>
      <c r="G88" s="144"/>
      <c r="H88" s="145"/>
      <c r="I88" s="159"/>
      <c r="J88" s="160"/>
    </row>
    <row r="89" spans="1:10" ht="14.25" customHeight="1" x14ac:dyDescent="0.65">
      <c r="A89" s="74" t="s">
        <v>60</v>
      </c>
      <c r="B89" s="18">
        <v>0</v>
      </c>
      <c r="C89" s="3"/>
      <c r="D89" s="54">
        <f>C89-$B89</f>
        <v>0</v>
      </c>
      <c r="E89" s="117"/>
      <c r="F89" s="118">
        <f>E89-$B89</f>
        <v>0</v>
      </c>
      <c r="G89" s="141"/>
      <c r="H89" s="142">
        <f>G89-$B89</f>
        <v>0</v>
      </c>
      <c r="I89" s="153"/>
      <c r="J89" s="154">
        <f>I89-$B89</f>
        <v>0</v>
      </c>
    </row>
    <row r="90" spans="1:10" ht="14.25" customHeight="1" x14ac:dyDescent="0.65">
      <c r="A90" s="74" t="s">
        <v>61</v>
      </c>
      <c r="B90" s="18">
        <v>0</v>
      </c>
      <c r="C90" s="3"/>
      <c r="D90" s="54">
        <f>C90-$B90</f>
        <v>0</v>
      </c>
      <c r="E90" s="117"/>
      <c r="F90" s="118">
        <f>E90-$B90</f>
        <v>0</v>
      </c>
      <c r="G90" s="141"/>
      <c r="H90" s="142">
        <f>G90-$B90</f>
        <v>0</v>
      </c>
      <c r="I90" s="153"/>
      <c r="J90" s="154">
        <f>I90-$B90</f>
        <v>0</v>
      </c>
    </row>
    <row r="91" spans="1:10" ht="14.25" customHeight="1" x14ac:dyDescent="0.65">
      <c r="A91" s="74" t="s">
        <v>62</v>
      </c>
      <c r="B91" s="18">
        <v>3400</v>
      </c>
      <c r="C91" s="3"/>
      <c r="D91" s="54">
        <f>C91-$B91</f>
        <v>-3400</v>
      </c>
      <c r="E91" s="117"/>
      <c r="F91" s="118">
        <f>E91-$B91</f>
        <v>-3400</v>
      </c>
      <c r="G91" s="141"/>
      <c r="H91" s="142">
        <f>G91-$B91</f>
        <v>-3400</v>
      </c>
      <c r="I91" s="153"/>
      <c r="J91" s="154">
        <f>I91-$B91</f>
        <v>-3400</v>
      </c>
    </row>
    <row r="92" spans="1:10" ht="14.25" customHeight="1" x14ac:dyDescent="0.65">
      <c r="A92" s="74" t="s">
        <v>66</v>
      </c>
      <c r="B92" s="18">
        <v>0</v>
      </c>
      <c r="C92" s="3"/>
      <c r="D92" s="54">
        <f>C92-$B92</f>
        <v>0</v>
      </c>
      <c r="E92" s="117"/>
      <c r="F92" s="118">
        <f>E92-$B92</f>
        <v>0</v>
      </c>
      <c r="G92" s="141"/>
      <c r="H92" s="142">
        <f>G92-$B92</f>
        <v>0</v>
      </c>
      <c r="I92" s="153"/>
      <c r="J92" s="154">
        <f>I92-$B92</f>
        <v>0</v>
      </c>
    </row>
    <row r="93" spans="1:10" ht="14.25" customHeight="1" x14ac:dyDescent="0.65">
      <c r="A93" s="75" t="s">
        <v>67</v>
      </c>
      <c r="B93" s="19">
        <v>700</v>
      </c>
      <c r="C93" s="3"/>
      <c r="D93" s="54">
        <f>C93-$B93</f>
        <v>-700</v>
      </c>
      <c r="E93" s="117"/>
      <c r="F93" s="118">
        <f>E93-$B93</f>
        <v>-700</v>
      </c>
      <c r="G93" s="141"/>
      <c r="H93" s="142">
        <f>G93-$B93</f>
        <v>-700</v>
      </c>
      <c r="I93" s="153"/>
      <c r="J93" s="154">
        <f>I93-$B93</f>
        <v>-700</v>
      </c>
    </row>
    <row r="94" spans="1:10" ht="14.25" customHeight="1" x14ac:dyDescent="0.65">
      <c r="A94" s="89" t="s">
        <v>68</v>
      </c>
      <c r="B94" s="22">
        <v>4100</v>
      </c>
      <c r="C94" s="7">
        <f>SUM(C89:C93)</f>
        <v>0</v>
      </c>
      <c r="D94" s="60">
        <f>C94-$B94</f>
        <v>-4100</v>
      </c>
      <c r="E94" s="123">
        <f>SUM(E89:E93)</f>
        <v>0</v>
      </c>
      <c r="F94" s="124">
        <f>E94-$B94</f>
        <v>-4100</v>
      </c>
      <c r="G94" s="144">
        <f>SUM(G89:G93)</f>
        <v>0</v>
      </c>
      <c r="H94" s="145">
        <f>G94-$B94</f>
        <v>-4100</v>
      </c>
      <c r="I94" s="159">
        <f>SUM(I89:I93)</f>
        <v>0</v>
      </c>
      <c r="J94" s="160">
        <f>I94-$B94</f>
        <v>-4100</v>
      </c>
    </row>
    <row r="95" spans="1:10" ht="14.25" customHeight="1" thickBot="1" x14ac:dyDescent="0.8">
      <c r="A95" s="90" t="s">
        <v>69</v>
      </c>
      <c r="B95" s="34">
        <v>6900</v>
      </c>
      <c r="C95" s="7">
        <f>C94+C87</f>
        <v>0</v>
      </c>
      <c r="D95" s="60">
        <f>C95-$B95</f>
        <v>-6900</v>
      </c>
      <c r="E95" s="123">
        <f>E94+E87</f>
        <v>0</v>
      </c>
      <c r="F95" s="124">
        <f>E95-$B95</f>
        <v>-6900</v>
      </c>
      <c r="G95" s="144">
        <f>G94+G87</f>
        <v>0</v>
      </c>
      <c r="H95" s="145">
        <f>G95-$B95</f>
        <v>-6900</v>
      </c>
      <c r="I95" s="159">
        <f>I94+I87</f>
        <v>0</v>
      </c>
      <c r="J95" s="160">
        <f>I95-$B95</f>
        <v>-6900</v>
      </c>
    </row>
    <row r="96" spans="1:10" ht="14.25" customHeight="1" x14ac:dyDescent="0.65">
      <c r="A96" s="91" t="s">
        <v>23</v>
      </c>
      <c r="B96" s="35"/>
      <c r="C96" s="3"/>
      <c r="D96" s="54"/>
      <c r="E96" s="117"/>
      <c r="F96" s="118"/>
      <c r="G96" s="141"/>
      <c r="H96" s="142"/>
      <c r="I96" s="153"/>
      <c r="J96" s="154"/>
    </row>
    <row r="97" spans="1:10" ht="14.25" customHeight="1" x14ac:dyDescent="0.65">
      <c r="A97" s="92" t="s">
        <v>59</v>
      </c>
      <c r="B97" s="29"/>
      <c r="C97" s="3"/>
      <c r="D97" s="54"/>
      <c r="E97" s="117"/>
      <c r="F97" s="118"/>
      <c r="G97" s="141"/>
      <c r="H97" s="142"/>
      <c r="I97" s="153"/>
      <c r="J97" s="154"/>
    </row>
    <row r="98" spans="1:10" ht="14.25" customHeight="1" x14ac:dyDescent="0.65">
      <c r="A98" s="82" t="s">
        <v>60</v>
      </c>
      <c r="B98" s="36">
        <v>0</v>
      </c>
      <c r="C98" s="3"/>
      <c r="D98" s="54">
        <f>C98-$B98</f>
        <v>0</v>
      </c>
      <c r="E98" s="117"/>
      <c r="F98" s="118">
        <f>E98-$B98</f>
        <v>0</v>
      </c>
      <c r="G98" s="141"/>
      <c r="H98" s="142">
        <f>G98-$B98</f>
        <v>0</v>
      </c>
      <c r="I98" s="153"/>
      <c r="J98" s="154">
        <f>I98-$B98</f>
        <v>0</v>
      </c>
    </row>
    <row r="99" spans="1:10" ht="14.25" customHeight="1" x14ac:dyDescent="0.65">
      <c r="A99" s="82" t="s">
        <v>61</v>
      </c>
      <c r="B99" s="36">
        <v>0</v>
      </c>
      <c r="C99" s="3"/>
      <c r="D99" s="54">
        <f>C99-$B99</f>
        <v>0</v>
      </c>
      <c r="E99" s="117"/>
      <c r="F99" s="118">
        <f>E99-$B99</f>
        <v>0</v>
      </c>
      <c r="G99" s="141"/>
      <c r="H99" s="142">
        <f>G99-$B99</f>
        <v>0</v>
      </c>
      <c r="I99" s="153"/>
      <c r="J99" s="154">
        <f>I99-$B99</f>
        <v>0</v>
      </c>
    </row>
    <row r="100" spans="1:10" ht="14.25" customHeight="1" x14ac:dyDescent="0.65">
      <c r="A100" s="82" t="s">
        <v>62</v>
      </c>
      <c r="B100" s="36">
        <v>0</v>
      </c>
      <c r="C100" s="3"/>
      <c r="D100" s="54">
        <f>C100-$B100</f>
        <v>0</v>
      </c>
      <c r="E100" s="117"/>
      <c r="F100" s="118">
        <f>E100-$B100</f>
        <v>0</v>
      </c>
      <c r="G100" s="141"/>
      <c r="H100" s="142">
        <f>G100-$B100</f>
        <v>0</v>
      </c>
      <c r="I100" s="153"/>
      <c r="J100" s="154">
        <f>I100-$B100</f>
        <v>0</v>
      </c>
    </row>
    <row r="101" spans="1:10" ht="14.25" customHeight="1" x14ac:dyDescent="0.65">
      <c r="A101" s="83" t="s">
        <v>63</v>
      </c>
      <c r="B101" s="37">
        <v>3000</v>
      </c>
      <c r="C101" s="3"/>
      <c r="D101" s="54">
        <f>C101-$B101</f>
        <v>-3000</v>
      </c>
      <c r="E101" s="117"/>
      <c r="F101" s="118">
        <f>E101-$B101</f>
        <v>-3000</v>
      </c>
      <c r="G101" s="141"/>
      <c r="H101" s="142">
        <f>G101-$B101</f>
        <v>-3000</v>
      </c>
      <c r="I101" s="153"/>
      <c r="J101" s="154">
        <f>I101-$B101</f>
        <v>-3000</v>
      </c>
    </row>
    <row r="102" spans="1:10" ht="14.25" customHeight="1" x14ac:dyDescent="0.65">
      <c r="A102" s="93" t="s">
        <v>64</v>
      </c>
      <c r="B102" s="38">
        <v>3000</v>
      </c>
      <c r="C102" s="7">
        <f>SUM(C98:C101)</f>
        <v>0</v>
      </c>
      <c r="D102" s="60">
        <f>C102-$B102</f>
        <v>-3000</v>
      </c>
      <c r="E102" s="123">
        <f>SUM(E98:E101)</f>
        <v>0</v>
      </c>
      <c r="F102" s="124">
        <f>E102-$B102</f>
        <v>-3000</v>
      </c>
      <c r="G102" s="144">
        <f>SUM(G98:G101)</f>
        <v>0</v>
      </c>
      <c r="H102" s="145">
        <f>G102-$B102</f>
        <v>-3000</v>
      </c>
      <c r="I102" s="159">
        <f>SUM(I98:I101)</f>
        <v>0</v>
      </c>
      <c r="J102" s="160">
        <f>I102-$B102</f>
        <v>-3000</v>
      </c>
    </row>
    <row r="103" spans="1:10" ht="14.25" customHeight="1" x14ac:dyDescent="0.65">
      <c r="A103" s="92" t="s">
        <v>65</v>
      </c>
      <c r="B103" s="29"/>
      <c r="C103" s="7"/>
      <c r="D103" s="60"/>
      <c r="E103" s="123"/>
      <c r="F103" s="124"/>
      <c r="G103" s="144"/>
      <c r="H103" s="145"/>
      <c r="I103" s="159"/>
      <c r="J103" s="160"/>
    </row>
    <row r="104" spans="1:10" ht="14.25" customHeight="1" x14ac:dyDescent="0.65">
      <c r="A104" s="82" t="s">
        <v>60</v>
      </c>
      <c r="B104" s="36">
        <v>0</v>
      </c>
      <c r="C104" s="3"/>
      <c r="D104" s="54">
        <f>C104-$B104</f>
        <v>0</v>
      </c>
      <c r="E104" s="117"/>
      <c r="F104" s="118">
        <f>E104-$B104</f>
        <v>0</v>
      </c>
      <c r="G104" s="141"/>
      <c r="H104" s="142">
        <f>G104-$B104</f>
        <v>0</v>
      </c>
      <c r="I104" s="153"/>
      <c r="J104" s="154">
        <f>I104-$B104</f>
        <v>0</v>
      </c>
    </row>
    <row r="105" spans="1:10" ht="14.25" customHeight="1" x14ac:dyDescent="0.65">
      <c r="A105" s="82" t="s">
        <v>61</v>
      </c>
      <c r="B105" s="36">
        <v>0</v>
      </c>
      <c r="C105" s="3"/>
      <c r="D105" s="54">
        <f>C105-$B105</f>
        <v>0</v>
      </c>
      <c r="E105" s="117"/>
      <c r="F105" s="118">
        <f>E105-$B105</f>
        <v>0</v>
      </c>
      <c r="G105" s="141"/>
      <c r="H105" s="142">
        <f>G105-$B105</f>
        <v>0</v>
      </c>
      <c r="I105" s="153"/>
      <c r="J105" s="154">
        <f>I105-$B105</f>
        <v>0</v>
      </c>
    </row>
    <row r="106" spans="1:10" ht="14.25" customHeight="1" x14ac:dyDescent="0.65">
      <c r="A106" s="82" t="s">
        <v>62</v>
      </c>
      <c r="B106" s="36">
        <v>0</v>
      </c>
      <c r="C106" s="3"/>
      <c r="D106" s="54">
        <f>C106-$B106</f>
        <v>0</v>
      </c>
      <c r="E106" s="117"/>
      <c r="F106" s="118">
        <f>E106-$B106</f>
        <v>0</v>
      </c>
      <c r="G106" s="141"/>
      <c r="H106" s="142">
        <f>G106-$B106</f>
        <v>0</v>
      </c>
      <c r="I106" s="153"/>
      <c r="J106" s="154">
        <f>I106-$B106</f>
        <v>0</v>
      </c>
    </row>
    <row r="107" spans="1:10" ht="14.25" customHeight="1" x14ac:dyDescent="0.65">
      <c r="A107" s="82" t="s">
        <v>66</v>
      </c>
      <c r="B107" s="36">
        <v>0</v>
      </c>
      <c r="C107" s="3"/>
      <c r="D107" s="54">
        <f>C107-$B107</f>
        <v>0</v>
      </c>
      <c r="E107" s="117"/>
      <c r="F107" s="118">
        <f>E107-$B107</f>
        <v>0</v>
      </c>
      <c r="G107" s="141"/>
      <c r="H107" s="142">
        <f>G107-$B107</f>
        <v>0</v>
      </c>
      <c r="I107" s="153"/>
      <c r="J107" s="154">
        <f>I107-$B107</f>
        <v>0</v>
      </c>
    </row>
    <row r="108" spans="1:10" ht="14.25" customHeight="1" x14ac:dyDescent="0.65">
      <c r="A108" s="83" t="s">
        <v>67</v>
      </c>
      <c r="B108" s="37">
        <v>4000</v>
      </c>
      <c r="C108" s="3"/>
      <c r="D108" s="54">
        <f>C108-$B108</f>
        <v>-4000</v>
      </c>
      <c r="E108" s="117"/>
      <c r="F108" s="118">
        <f>E108-$B108</f>
        <v>-4000</v>
      </c>
      <c r="G108" s="141"/>
      <c r="H108" s="142">
        <f>G108-$B108</f>
        <v>-4000</v>
      </c>
      <c r="I108" s="153"/>
      <c r="J108" s="154">
        <f>I108-$B108</f>
        <v>-4000</v>
      </c>
    </row>
    <row r="109" spans="1:10" ht="14.25" customHeight="1" x14ac:dyDescent="0.65">
      <c r="A109" s="93" t="s">
        <v>68</v>
      </c>
      <c r="B109" s="38">
        <v>4000</v>
      </c>
      <c r="C109" s="7">
        <f>SUM(C104:C108)</f>
        <v>0</v>
      </c>
      <c r="D109" s="60">
        <f>C109-$B109</f>
        <v>-4000</v>
      </c>
      <c r="E109" s="123">
        <f>SUM(E104:E108)</f>
        <v>0</v>
      </c>
      <c r="F109" s="124">
        <f>E109-$B109</f>
        <v>-4000</v>
      </c>
      <c r="G109" s="144">
        <f>SUM(G104:G108)</f>
        <v>0</v>
      </c>
      <c r="H109" s="145">
        <f>G109-$B109</f>
        <v>-4000</v>
      </c>
      <c r="I109" s="159">
        <f>SUM(I104:I108)</f>
        <v>0</v>
      </c>
      <c r="J109" s="160">
        <f>I109-$B109</f>
        <v>-4000</v>
      </c>
    </row>
    <row r="110" spans="1:10" ht="14.25" customHeight="1" thickBot="1" x14ac:dyDescent="0.8">
      <c r="A110" s="94" t="s">
        <v>70</v>
      </c>
      <c r="B110" s="39">
        <v>7000</v>
      </c>
      <c r="C110" s="7">
        <f>C109+C102</f>
        <v>0</v>
      </c>
      <c r="D110" s="60">
        <f>C110-$B110</f>
        <v>-7000</v>
      </c>
      <c r="E110" s="123">
        <f>E109+E102</f>
        <v>0</v>
      </c>
      <c r="F110" s="124">
        <f>E110-$B110</f>
        <v>-7000</v>
      </c>
      <c r="G110" s="144">
        <f>G109+G102</f>
        <v>0</v>
      </c>
      <c r="H110" s="145">
        <f>G110-$B110</f>
        <v>-7000</v>
      </c>
      <c r="I110" s="159">
        <f>I109+I102</f>
        <v>0</v>
      </c>
      <c r="J110" s="160">
        <f>I110-$B110</f>
        <v>-7000</v>
      </c>
    </row>
    <row r="111" spans="1:10" ht="14.25" customHeight="1" x14ac:dyDescent="0.65">
      <c r="A111" s="95" t="s">
        <v>71</v>
      </c>
      <c r="B111" s="197"/>
      <c r="C111" s="191"/>
      <c r="D111" s="192"/>
      <c r="E111" s="191"/>
      <c r="F111" s="192"/>
      <c r="G111" s="191"/>
      <c r="H111" s="192"/>
      <c r="I111" s="191"/>
      <c r="J111" s="192"/>
    </row>
    <row r="112" spans="1:10" ht="14.25" customHeight="1" x14ac:dyDescent="0.65">
      <c r="A112" s="65" t="s">
        <v>21</v>
      </c>
      <c r="B112" s="11"/>
      <c r="C112" s="3"/>
      <c r="D112" s="54"/>
      <c r="E112" s="117"/>
      <c r="F112" s="118"/>
      <c r="G112" s="141"/>
      <c r="H112" s="142"/>
      <c r="I112" s="153"/>
      <c r="J112" s="154"/>
    </row>
    <row r="113" spans="1:10" ht="14.25" customHeight="1" x14ac:dyDescent="0.65">
      <c r="A113" s="72" t="s">
        <v>72</v>
      </c>
      <c r="B113" s="16"/>
      <c r="C113" s="3"/>
      <c r="D113" s="54"/>
      <c r="E113" s="117"/>
      <c r="F113" s="118"/>
      <c r="G113" s="141"/>
      <c r="H113" s="142"/>
      <c r="I113" s="153"/>
      <c r="J113" s="154"/>
    </row>
    <row r="114" spans="1:10" ht="14.25" customHeight="1" x14ac:dyDescent="0.65">
      <c r="A114" s="96" t="s">
        <v>107</v>
      </c>
      <c r="B114" s="23">
        <v>26000</v>
      </c>
      <c r="C114" s="3">
        <v>-2061.1200000000003</v>
      </c>
      <c r="D114" s="54">
        <f>C114-$B114</f>
        <v>-28061.119999999999</v>
      </c>
      <c r="E114" s="117"/>
      <c r="F114" s="118">
        <f>E114-$B114</f>
        <v>-26000</v>
      </c>
      <c r="G114" s="141"/>
      <c r="H114" s="142">
        <f>G114-$B114</f>
        <v>-26000</v>
      </c>
      <c r="I114" s="153"/>
      <c r="J114" s="154">
        <f>I114-$B114</f>
        <v>-26000</v>
      </c>
    </row>
    <row r="115" spans="1:10" ht="14.25" customHeight="1" x14ac:dyDescent="0.65">
      <c r="A115" s="89" t="s">
        <v>73</v>
      </c>
      <c r="B115" s="22">
        <v>26000</v>
      </c>
      <c r="C115" s="7">
        <f>C114</f>
        <v>-2061.1200000000003</v>
      </c>
      <c r="D115" s="60">
        <f>C115-$B115</f>
        <v>-28061.119999999999</v>
      </c>
      <c r="E115" s="123">
        <f>E114</f>
        <v>0</v>
      </c>
      <c r="F115" s="124">
        <f>E115-$B115</f>
        <v>-26000</v>
      </c>
      <c r="G115" s="144">
        <f>G114</f>
        <v>0</v>
      </c>
      <c r="H115" s="145">
        <f>G115-$B115</f>
        <v>-26000</v>
      </c>
      <c r="I115" s="159">
        <f>I114</f>
        <v>0</v>
      </c>
      <c r="J115" s="160">
        <f>I115-$B115</f>
        <v>-26000</v>
      </c>
    </row>
    <row r="116" spans="1:10" ht="14.25" customHeight="1" x14ac:dyDescent="0.65">
      <c r="A116" s="88" t="s">
        <v>74</v>
      </c>
      <c r="B116" s="21"/>
      <c r="C116" s="3"/>
      <c r="D116" s="54">
        <f>C116-$B116</f>
        <v>0</v>
      </c>
      <c r="E116" s="117"/>
      <c r="F116" s="118">
        <f>E116-$B116</f>
        <v>0</v>
      </c>
      <c r="G116" s="141"/>
      <c r="H116" s="142">
        <f>G116-$B116</f>
        <v>0</v>
      </c>
      <c r="I116" s="153"/>
      <c r="J116" s="154">
        <f>I116-$B116</f>
        <v>0</v>
      </c>
    </row>
    <row r="117" spans="1:10" ht="14.25" customHeight="1" x14ac:dyDescent="0.65">
      <c r="A117" s="75" t="s">
        <v>74</v>
      </c>
      <c r="B117" s="40">
        <v>500</v>
      </c>
      <c r="C117" s="3"/>
      <c r="D117" s="54">
        <f>C117-$B117</f>
        <v>-500</v>
      </c>
      <c r="E117" s="117"/>
      <c r="F117" s="118">
        <f>E117-$B117</f>
        <v>-500</v>
      </c>
      <c r="G117" s="141"/>
      <c r="H117" s="142">
        <f>G117-$B117</f>
        <v>-500</v>
      </c>
      <c r="I117" s="153"/>
      <c r="J117" s="154">
        <f>I117-$B117</f>
        <v>-500</v>
      </c>
    </row>
    <row r="118" spans="1:10" ht="14.25" customHeight="1" x14ac:dyDescent="0.65">
      <c r="A118" s="89" t="s">
        <v>75</v>
      </c>
      <c r="B118" s="22">
        <v>500</v>
      </c>
      <c r="C118" s="7"/>
      <c r="D118" s="60">
        <f>C118-$B118</f>
        <v>-500</v>
      </c>
      <c r="E118" s="123"/>
      <c r="F118" s="124">
        <f>E118-$B118</f>
        <v>-500</v>
      </c>
      <c r="G118" s="144"/>
      <c r="H118" s="145">
        <f>G118-$B118</f>
        <v>-500</v>
      </c>
      <c r="I118" s="159"/>
      <c r="J118" s="160">
        <f>I118-$B118</f>
        <v>-500</v>
      </c>
    </row>
    <row r="119" spans="1:10" ht="14.25" customHeight="1" x14ac:dyDescent="0.65">
      <c r="A119" s="72" t="s">
        <v>76</v>
      </c>
      <c r="B119" s="16"/>
      <c r="C119" s="3"/>
      <c r="D119" s="54"/>
      <c r="E119" s="117"/>
      <c r="F119" s="118"/>
      <c r="G119" s="141"/>
      <c r="H119" s="142"/>
      <c r="I119" s="153"/>
      <c r="J119" s="154"/>
    </row>
    <row r="120" spans="1:10" ht="14.25" customHeight="1" x14ac:dyDescent="0.65">
      <c r="A120" s="74" t="s">
        <v>77</v>
      </c>
      <c r="B120" s="16">
        <v>0</v>
      </c>
      <c r="C120" s="3"/>
      <c r="D120" s="54">
        <f>C120-$B120</f>
        <v>0</v>
      </c>
      <c r="E120" s="117"/>
      <c r="F120" s="118">
        <f>E120-$B120</f>
        <v>0</v>
      </c>
      <c r="G120" s="141"/>
      <c r="H120" s="142">
        <f>G120-$B120</f>
        <v>0</v>
      </c>
      <c r="I120" s="153"/>
      <c r="J120" s="154">
        <f>I120-$B120</f>
        <v>0</v>
      </c>
    </row>
    <row r="121" spans="1:10" ht="14.25" customHeight="1" x14ac:dyDescent="0.65">
      <c r="A121" s="74" t="s">
        <v>78</v>
      </c>
      <c r="B121" s="16">
        <v>0</v>
      </c>
      <c r="C121" s="3"/>
      <c r="D121" s="54">
        <f>C121-$B121</f>
        <v>0</v>
      </c>
      <c r="E121" s="117"/>
      <c r="F121" s="118">
        <f>E121-$B121</f>
        <v>0</v>
      </c>
      <c r="G121" s="141"/>
      <c r="H121" s="142">
        <f>G121-$B121</f>
        <v>0</v>
      </c>
      <c r="I121" s="153"/>
      <c r="J121" s="154">
        <f>I121-$B121</f>
        <v>0</v>
      </c>
    </row>
    <row r="122" spans="1:10" ht="14.25" customHeight="1" x14ac:dyDescent="0.65">
      <c r="A122" s="74" t="s">
        <v>79</v>
      </c>
      <c r="B122" s="16">
        <v>3000</v>
      </c>
      <c r="C122" s="3"/>
      <c r="D122" s="54">
        <f>C122-$B122</f>
        <v>-3000</v>
      </c>
      <c r="E122" s="117"/>
      <c r="F122" s="118">
        <f>E122-$B122</f>
        <v>-3000</v>
      </c>
      <c r="G122" s="141"/>
      <c r="H122" s="142">
        <f>G122-$B122</f>
        <v>-3000</v>
      </c>
      <c r="I122" s="153"/>
      <c r="J122" s="154">
        <f>I122-$B122</f>
        <v>-3000</v>
      </c>
    </row>
    <row r="123" spans="1:10" ht="14.25" customHeight="1" x14ac:dyDescent="0.65">
      <c r="A123" s="74" t="s">
        <v>80</v>
      </c>
      <c r="B123" s="16">
        <v>0</v>
      </c>
      <c r="C123" s="3"/>
      <c r="D123" s="54">
        <f>C123-$B123</f>
        <v>0</v>
      </c>
      <c r="E123" s="117"/>
      <c r="F123" s="118">
        <f>E123-$B123</f>
        <v>0</v>
      </c>
      <c r="G123" s="141"/>
      <c r="H123" s="142">
        <f>G123-$B123</f>
        <v>0</v>
      </c>
      <c r="I123" s="153"/>
      <c r="J123" s="154">
        <f>I123-$B123</f>
        <v>0</v>
      </c>
    </row>
    <row r="124" spans="1:10" ht="14.25" customHeight="1" x14ac:dyDescent="0.65">
      <c r="A124" s="75" t="s">
        <v>81</v>
      </c>
      <c r="B124" s="21">
        <v>0</v>
      </c>
      <c r="C124" s="3"/>
      <c r="D124" s="54">
        <f>C124-$B124</f>
        <v>0</v>
      </c>
      <c r="E124" s="117"/>
      <c r="F124" s="118">
        <f>E124-$B124</f>
        <v>0</v>
      </c>
      <c r="G124" s="141"/>
      <c r="H124" s="142">
        <f>G124-$B124</f>
        <v>0</v>
      </c>
      <c r="I124" s="153"/>
      <c r="J124" s="154">
        <f>I124-$B124</f>
        <v>0</v>
      </c>
    </row>
    <row r="125" spans="1:10" ht="14.25" customHeight="1" x14ac:dyDescent="0.65">
      <c r="A125" s="76" t="s">
        <v>82</v>
      </c>
      <c r="B125" s="20">
        <v>3000</v>
      </c>
      <c r="C125" s="7"/>
      <c r="D125" s="60">
        <f>C125-$B125</f>
        <v>-3000</v>
      </c>
      <c r="E125" s="123"/>
      <c r="F125" s="124">
        <f>E125-$B125</f>
        <v>-3000</v>
      </c>
      <c r="G125" s="144"/>
      <c r="H125" s="145">
        <f>G125-$B125</f>
        <v>-3000</v>
      </c>
      <c r="I125" s="159"/>
      <c r="J125" s="160">
        <f>I125-$B125</f>
        <v>-3000</v>
      </c>
    </row>
    <row r="126" spans="1:10" ht="14.25" customHeight="1" thickBot="1" x14ac:dyDescent="0.8">
      <c r="A126" s="97" t="s">
        <v>83</v>
      </c>
      <c r="B126" s="41">
        <v>29500</v>
      </c>
      <c r="C126" s="7">
        <f>C125+C118+C115</f>
        <v>-2061.1200000000003</v>
      </c>
      <c r="D126" s="60">
        <f>C126-$B126</f>
        <v>-31561.119999999999</v>
      </c>
      <c r="E126" s="123">
        <f>E125+E118+E115</f>
        <v>0</v>
      </c>
      <c r="F126" s="124">
        <f>E126-$B126</f>
        <v>-29500</v>
      </c>
      <c r="G126" s="144">
        <f>G125+G118+G115</f>
        <v>0</v>
      </c>
      <c r="H126" s="145">
        <f>G126-$B126</f>
        <v>-29500</v>
      </c>
      <c r="I126" s="159">
        <f>I125+I118+I115</f>
        <v>0</v>
      </c>
      <c r="J126" s="160">
        <f>I126-$B126</f>
        <v>-29500</v>
      </c>
    </row>
    <row r="127" spans="1:10" ht="14.25" customHeight="1" x14ac:dyDescent="0.65">
      <c r="A127" s="98" t="s">
        <v>23</v>
      </c>
      <c r="B127" s="42"/>
      <c r="C127" s="3"/>
      <c r="D127" s="54"/>
      <c r="E127" s="117"/>
      <c r="F127" s="118"/>
      <c r="G127" s="141"/>
      <c r="H127" s="142"/>
      <c r="I127" s="153"/>
      <c r="J127" s="154"/>
    </row>
    <row r="128" spans="1:10" ht="14.25" customHeight="1" x14ac:dyDescent="0.65">
      <c r="A128" s="80" t="s">
        <v>84</v>
      </c>
      <c r="B128" s="27"/>
      <c r="C128" s="3"/>
      <c r="D128" s="54"/>
      <c r="E128" s="117"/>
      <c r="F128" s="118"/>
      <c r="G128" s="141"/>
      <c r="H128" s="142"/>
      <c r="I128" s="153"/>
      <c r="J128" s="154"/>
    </row>
    <row r="129" spans="1:10" ht="14.25" customHeight="1" x14ac:dyDescent="0.65">
      <c r="A129" s="99" t="s">
        <v>84</v>
      </c>
      <c r="B129" s="31">
        <v>20000</v>
      </c>
      <c r="C129" s="3"/>
      <c r="D129" s="54">
        <f>C129-$B129</f>
        <v>-20000</v>
      </c>
      <c r="E129" s="117"/>
      <c r="F129" s="118">
        <f>E129-$B129</f>
        <v>-20000</v>
      </c>
      <c r="G129" s="141"/>
      <c r="H129" s="142">
        <f>G129-$B129</f>
        <v>-20000</v>
      </c>
      <c r="I129" s="153"/>
      <c r="J129" s="154">
        <f>I129-$B129</f>
        <v>-20000</v>
      </c>
    </row>
    <row r="130" spans="1:10" ht="14.25" customHeight="1" x14ac:dyDescent="0.65">
      <c r="A130" s="84" t="s">
        <v>85</v>
      </c>
      <c r="B130" s="32">
        <v>20000</v>
      </c>
      <c r="C130" s="7">
        <f>C129</f>
        <v>0</v>
      </c>
      <c r="D130" s="60">
        <f>C130-$B130</f>
        <v>-20000</v>
      </c>
      <c r="E130" s="123">
        <f>E129</f>
        <v>0</v>
      </c>
      <c r="F130" s="124">
        <f>E130-$B130</f>
        <v>-20000</v>
      </c>
      <c r="G130" s="144">
        <f>G129</f>
        <v>0</v>
      </c>
      <c r="H130" s="145">
        <f>G130-$B130</f>
        <v>-20000</v>
      </c>
      <c r="I130" s="159">
        <f>I129</f>
        <v>0</v>
      </c>
      <c r="J130" s="160">
        <f>I130-$B130</f>
        <v>-20000</v>
      </c>
    </row>
    <row r="131" spans="1:10" ht="14.25" customHeight="1" x14ac:dyDescent="0.65">
      <c r="A131" s="80" t="s">
        <v>86</v>
      </c>
      <c r="B131" s="27"/>
      <c r="C131" s="3"/>
      <c r="D131" s="54"/>
      <c r="E131" s="117"/>
      <c r="F131" s="118"/>
      <c r="G131" s="141"/>
      <c r="H131" s="142"/>
      <c r="I131" s="153"/>
      <c r="J131" s="154"/>
    </row>
    <row r="132" spans="1:10" ht="14.25" customHeight="1" x14ac:dyDescent="0.65">
      <c r="A132" s="100" t="s">
        <v>103</v>
      </c>
      <c r="B132" s="43">
        <v>750</v>
      </c>
      <c r="C132" s="3"/>
      <c r="D132" s="54">
        <f>C132-$B132</f>
        <v>-750</v>
      </c>
      <c r="E132" s="117"/>
      <c r="F132" s="118">
        <f>E132-$B132</f>
        <v>-750</v>
      </c>
      <c r="G132" s="141"/>
      <c r="H132" s="142">
        <f>G132-$B132</f>
        <v>-750</v>
      </c>
      <c r="I132" s="153"/>
      <c r="J132" s="154">
        <f>I132-$B132</f>
        <v>-750</v>
      </c>
    </row>
    <row r="133" spans="1:10" ht="14.25" customHeight="1" x14ac:dyDescent="0.65">
      <c r="A133" s="101" t="s">
        <v>87</v>
      </c>
      <c r="B133" s="44">
        <v>0</v>
      </c>
      <c r="C133" s="3"/>
      <c r="D133" s="54">
        <f>C133-$B133</f>
        <v>0</v>
      </c>
      <c r="E133" s="117"/>
      <c r="F133" s="118">
        <f>E133-$B133</f>
        <v>0</v>
      </c>
      <c r="G133" s="141"/>
      <c r="H133" s="142">
        <f>G133-$B133</f>
        <v>0</v>
      </c>
      <c r="I133" s="153"/>
      <c r="J133" s="154">
        <f>I133-$B133</f>
        <v>0</v>
      </c>
    </row>
    <row r="134" spans="1:10" ht="14.25" customHeight="1" x14ac:dyDescent="0.65">
      <c r="A134" s="101" t="s">
        <v>88</v>
      </c>
      <c r="B134" s="44">
        <v>0</v>
      </c>
      <c r="C134" s="3"/>
      <c r="D134" s="54">
        <f>C134-$B134</f>
        <v>0</v>
      </c>
      <c r="E134" s="117"/>
      <c r="F134" s="118">
        <f>E134-$B134</f>
        <v>0</v>
      </c>
      <c r="G134" s="141"/>
      <c r="H134" s="142">
        <f>G134-$B134</f>
        <v>0</v>
      </c>
      <c r="I134" s="153"/>
      <c r="J134" s="154">
        <f>I134-$B134</f>
        <v>0</v>
      </c>
    </row>
    <row r="135" spans="1:10" ht="14.25" customHeight="1" x14ac:dyDescent="0.65">
      <c r="A135" s="101" t="s">
        <v>89</v>
      </c>
      <c r="B135" s="44">
        <v>0</v>
      </c>
      <c r="C135" s="3"/>
      <c r="D135" s="54">
        <f>C135-$B135</f>
        <v>0</v>
      </c>
      <c r="E135" s="117"/>
      <c r="F135" s="118">
        <f>E135-$B135</f>
        <v>0</v>
      </c>
      <c r="G135" s="141"/>
      <c r="H135" s="142">
        <f>G135-$B135</f>
        <v>0</v>
      </c>
      <c r="I135" s="153"/>
      <c r="J135" s="154">
        <f>I135-$B135</f>
        <v>0</v>
      </c>
    </row>
    <row r="136" spans="1:10" ht="14.25" customHeight="1" x14ac:dyDescent="0.65">
      <c r="A136" s="101" t="s">
        <v>90</v>
      </c>
      <c r="B136" s="44">
        <v>0</v>
      </c>
      <c r="C136" s="3"/>
      <c r="D136" s="54">
        <f>C136-$B136</f>
        <v>0</v>
      </c>
      <c r="E136" s="117"/>
      <c r="F136" s="118">
        <f>E136-$B136</f>
        <v>0</v>
      </c>
      <c r="G136" s="141"/>
      <c r="H136" s="142">
        <f>G136-$B136</f>
        <v>0</v>
      </c>
      <c r="I136" s="153"/>
      <c r="J136" s="154">
        <f>I136-$B136</f>
        <v>0</v>
      </c>
    </row>
    <row r="137" spans="1:10" ht="14.25" customHeight="1" x14ac:dyDescent="0.65">
      <c r="A137" s="101" t="s">
        <v>91</v>
      </c>
      <c r="B137" s="44">
        <v>0</v>
      </c>
      <c r="C137" s="3"/>
      <c r="D137" s="54">
        <f>C137-$B137</f>
        <v>0</v>
      </c>
      <c r="E137" s="117"/>
      <c r="F137" s="118">
        <f>E137-$B137</f>
        <v>0</v>
      </c>
      <c r="G137" s="141"/>
      <c r="H137" s="142">
        <f>G137-$B137</f>
        <v>0</v>
      </c>
      <c r="I137" s="153"/>
      <c r="J137" s="154">
        <f>I137-$B137</f>
        <v>0</v>
      </c>
    </row>
    <row r="138" spans="1:10" ht="14.25" customHeight="1" x14ac:dyDescent="0.65">
      <c r="A138" s="101" t="s">
        <v>92</v>
      </c>
      <c r="B138" s="44">
        <v>1500</v>
      </c>
      <c r="C138" s="3"/>
      <c r="D138" s="54">
        <f>C138-$B138</f>
        <v>-1500</v>
      </c>
      <c r="E138" s="117"/>
      <c r="F138" s="118">
        <f>E138-$B138</f>
        <v>-1500</v>
      </c>
      <c r="G138" s="141"/>
      <c r="H138" s="142">
        <f>G138-$B138</f>
        <v>-1500</v>
      </c>
      <c r="I138" s="153"/>
      <c r="J138" s="154">
        <f>I138-$B138</f>
        <v>-1500</v>
      </c>
    </row>
    <row r="139" spans="1:10" ht="14.25" customHeight="1" x14ac:dyDescent="0.65">
      <c r="A139" s="102" t="s">
        <v>93</v>
      </c>
      <c r="B139" s="45">
        <v>1500</v>
      </c>
      <c r="C139" s="3"/>
      <c r="D139" s="54">
        <f>C139-$B139</f>
        <v>-1500</v>
      </c>
      <c r="E139" s="117"/>
      <c r="F139" s="118">
        <f>E139-$B139</f>
        <v>-1500</v>
      </c>
      <c r="G139" s="141"/>
      <c r="H139" s="142">
        <f>G139-$B139</f>
        <v>-1500</v>
      </c>
      <c r="I139" s="153"/>
      <c r="J139" s="154">
        <f>I139-$B139</f>
        <v>-1500</v>
      </c>
    </row>
    <row r="140" spans="1:10" ht="14.25" customHeight="1" x14ac:dyDescent="0.65">
      <c r="A140" s="84" t="s">
        <v>94</v>
      </c>
      <c r="B140" s="32">
        <v>3750</v>
      </c>
      <c r="C140" s="7">
        <f>SUM(C132:C139)</f>
        <v>0</v>
      </c>
      <c r="D140" s="60">
        <f>C140-$B140</f>
        <v>-3750</v>
      </c>
      <c r="E140" s="123">
        <f>SUM(E132:E139)</f>
        <v>0</v>
      </c>
      <c r="F140" s="124">
        <f>E140-$B140</f>
        <v>-3750</v>
      </c>
      <c r="G140" s="144">
        <f>SUM(G132:G139)</f>
        <v>0</v>
      </c>
      <c r="H140" s="145">
        <f>G140-$B140</f>
        <v>-3750</v>
      </c>
      <c r="I140" s="159">
        <f>SUM(I132:I139)</f>
        <v>0</v>
      </c>
      <c r="J140" s="160">
        <f>I140-$B140</f>
        <v>-3750</v>
      </c>
    </row>
    <row r="141" spans="1:10" ht="14.25" customHeight="1" x14ac:dyDescent="0.65">
      <c r="A141" s="92" t="s">
        <v>74</v>
      </c>
      <c r="B141" s="29"/>
      <c r="C141" s="3"/>
      <c r="D141" s="54"/>
      <c r="E141" s="117"/>
      <c r="F141" s="118"/>
      <c r="G141" s="141"/>
      <c r="H141" s="142"/>
      <c r="I141" s="153"/>
      <c r="J141" s="154"/>
    </row>
    <row r="142" spans="1:10" ht="14.25" customHeight="1" x14ac:dyDescent="0.65">
      <c r="A142" s="83" t="s">
        <v>74</v>
      </c>
      <c r="B142" s="46">
        <v>0</v>
      </c>
      <c r="C142" s="3"/>
      <c r="D142" s="54">
        <f>C142-$B142</f>
        <v>0</v>
      </c>
      <c r="E142" s="117"/>
      <c r="F142" s="118">
        <f>E142-$B142</f>
        <v>0</v>
      </c>
      <c r="G142" s="141"/>
      <c r="H142" s="142">
        <f>G142-$B142</f>
        <v>0</v>
      </c>
      <c r="I142" s="153"/>
      <c r="J142" s="154">
        <f>I142-$B142</f>
        <v>0</v>
      </c>
    </row>
    <row r="143" spans="1:10" ht="14.25" customHeight="1" x14ac:dyDescent="0.65">
      <c r="A143" s="93" t="s">
        <v>75</v>
      </c>
      <c r="B143" s="30">
        <v>0</v>
      </c>
      <c r="C143" s="7">
        <f>C142</f>
        <v>0</v>
      </c>
      <c r="D143" s="60">
        <f>C143-$B143</f>
        <v>0</v>
      </c>
      <c r="E143" s="123">
        <f>E142</f>
        <v>0</v>
      </c>
      <c r="F143" s="124">
        <f>E143-$B143</f>
        <v>0</v>
      </c>
      <c r="G143" s="144">
        <f>G142</f>
        <v>0</v>
      </c>
      <c r="H143" s="145">
        <f>G143-$B143</f>
        <v>0</v>
      </c>
      <c r="I143" s="159">
        <f>I142</f>
        <v>0</v>
      </c>
      <c r="J143" s="160">
        <f>I143-$B143</f>
        <v>0</v>
      </c>
    </row>
    <row r="144" spans="1:10" ht="14.25" customHeight="1" x14ac:dyDescent="0.65">
      <c r="A144" s="80" t="s">
        <v>76</v>
      </c>
      <c r="B144" s="27"/>
      <c r="C144" s="3"/>
      <c r="D144" s="54"/>
      <c r="E144" s="117"/>
      <c r="F144" s="118"/>
      <c r="G144" s="141"/>
      <c r="H144" s="142"/>
      <c r="I144" s="153"/>
      <c r="J144" s="154"/>
    </row>
    <row r="145" spans="1:10" ht="14.25" customHeight="1" x14ac:dyDescent="0.65">
      <c r="A145" s="82" t="s">
        <v>77</v>
      </c>
      <c r="B145" s="27">
        <v>0</v>
      </c>
      <c r="C145" s="3"/>
      <c r="D145" s="54">
        <f>C145-$B145</f>
        <v>0</v>
      </c>
      <c r="E145" s="117"/>
      <c r="F145" s="118">
        <f>E145-$B145</f>
        <v>0</v>
      </c>
      <c r="G145" s="141"/>
      <c r="H145" s="142">
        <f>G145-$B145</f>
        <v>0</v>
      </c>
      <c r="I145" s="153"/>
      <c r="J145" s="154">
        <f>I145-$B145</f>
        <v>0</v>
      </c>
    </row>
    <row r="146" spans="1:10" ht="14.25" customHeight="1" x14ac:dyDescent="0.65">
      <c r="A146" s="82" t="s">
        <v>78</v>
      </c>
      <c r="B146" s="27">
        <v>0</v>
      </c>
      <c r="C146" s="3"/>
      <c r="D146" s="54">
        <f>C146-$B146</f>
        <v>0</v>
      </c>
      <c r="E146" s="117"/>
      <c r="F146" s="118">
        <f>E146-$B146</f>
        <v>0</v>
      </c>
      <c r="G146" s="141"/>
      <c r="H146" s="142">
        <f>G146-$B146</f>
        <v>0</v>
      </c>
      <c r="I146" s="153"/>
      <c r="J146" s="154">
        <f>I146-$B146</f>
        <v>0</v>
      </c>
    </row>
    <row r="147" spans="1:10" ht="14.25" customHeight="1" x14ac:dyDescent="0.65">
      <c r="A147" s="82" t="s">
        <v>79</v>
      </c>
      <c r="B147" s="27">
        <v>0</v>
      </c>
      <c r="C147" s="3"/>
      <c r="D147" s="54">
        <f>C147-$B147</f>
        <v>0</v>
      </c>
      <c r="E147" s="117"/>
      <c r="F147" s="118">
        <f>E147-$B147</f>
        <v>0</v>
      </c>
      <c r="G147" s="141"/>
      <c r="H147" s="142">
        <f>G147-$B147</f>
        <v>0</v>
      </c>
      <c r="I147" s="153"/>
      <c r="J147" s="154">
        <f>I147-$B147</f>
        <v>0</v>
      </c>
    </row>
    <row r="148" spans="1:10" ht="14.25" customHeight="1" x14ac:dyDescent="0.65">
      <c r="A148" s="82" t="s">
        <v>80</v>
      </c>
      <c r="B148" s="27">
        <v>0</v>
      </c>
      <c r="C148" s="3"/>
      <c r="D148" s="54">
        <f>C148-$B148</f>
        <v>0</v>
      </c>
      <c r="E148" s="117"/>
      <c r="F148" s="118">
        <f>E148-$B148</f>
        <v>0</v>
      </c>
      <c r="G148" s="141"/>
      <c r="H148" s="142">
        <f>G148-$B148</f>
        <v>0</v>
      </c>
      <c r="I148" s="153"/>
      <c r="J148" s="154">
        <f>I148-$B148</f>
        <v>0</v>
      </c>
    </row>
    <row r="149" spans="1:10" ht="14.25" customHeight="1" x14ac:dyDescent="0.65">
      <c r="A149" s="83" t="s">
        <v>81</v>
      </c>
      <c r="B149" s="29">
        <v>0</v>
      </c>
      <c r="C149" s="3"/>
      <c r="D149" s="54">
        <f>C149-$B149</f>
        <v>0</v>
      </c>
      <c r="E149" s="117"/>
      <c r="F149" s="118">
        <f>E149-$B149</f>
        <v>0</v>
      </c>
      <c r="G149" s="141"/>
      <c r="H149" s="142">
        <f>G149-$B149</f>
        <v>0</v>
      </c>
      <c r="I149" s="153"/>
      <c r="J149" s="154">
        <f>I149-$B149</f>
        <v>0</v>
      </c>
    </row>
    <row r="150" spans="1:10" ht="14.25" customHeight="1" x14ac:dyDescent="0.65">
      <c r="A150" s="84" t="s">
        <v>82</v>
      </c>
      <c r="B150" s="32">
        <v>0</v>
      </c>
      <c r="C150" s="7">
        <f>SUM(C145:C149)</f>
        <v>0</v>
      </c>
      <c r="D150" s="60">
        <f>C150-$B150</f>
        <v>0</v>
      </c>
      <c r="E150" s="123">
        <f>SUM(E145:E149)</f>
        <v>0</v>
      </c>
      <c r="F150" s="124">
        <f>E150-$B150</f>
        <v>0</v>
      </c>
      <c r="G150" s="144">
        <f>SUM(G145:G149)</f>
        <v>0</v>
      </c>
      <c r="H150" s="145">
        <f>G150-$B150</f>
        <v>0</v>
      </c>
      <c r="I150" s="159">
        <f>SUM(I145:I149)</f>
        <v>0</v>
      </c>
      <c r="J150" s="160">
        <f>I150-$B150</f>
        <v>0</v>
      </c>
    </row>
    <row r="151" spans="1:10" ht="14.25" customHeight="1" thickBot="1" x14ac:dyDescent="0.8">
      <c r="A151" s="103" t="s">
        <v>95</v>
      </c>
      <c r="B151" s="104">
        <v>23750</v>
      </c>
      <c r="C151" s="105">
        <f>C150+C143+C140+C130</f>
        <v>0</v>
      </c>
      <c r="D151" s="106">
        <f>C151-$B151</f>
        <v>-23750</v>
      </c>
      <c r="E151" s="126">
        <f>E150+E143+E140+E130</f>
        <v>0</v>
      </c>
      <c r="F151" s="127">
        <f>E151-$B151</f>
        <v>-23750</v>
      </c>
      <c r="G151" s="151">
        <f>G150+G143+G140+G130</f>
        <v>0</v>
      </c>
      <c r="H151" s="152">
        <f>G151-$B151</f>
        <v>-23750</v>
      </c>
      <c r="I151" s="162">
        <f>I150+I143+I140+I130</f>
        <v>0</v>
      </c>
      <c r="J151" s="163">
        <f>I151-$B151</f>
        <v>-23750</v>
      </c>
    </row>
    <row r="152" spans="1:10" ht="14.25" customHeight="1" x14ac:dyDescent="0.65">
      <c r="A152" s="199" t="s">
        <v>96</v>
      </c>
      <c r="B152" s="200">
        <f>B126+B95+B56+B26</f>
        <v>139806</v>
      </c>
      <c r="C152" s="52">
        <f>C126+C95+C56+C26</f>
        <v>16796.16</v>
      </c>
      <c r="D152" s="208">
        <f>C152-$B152</f>
        <v>-123009.84</v>
      </c>
      <c r="E152" s="216">
        <f>E126+E95+E56+E26</f>
        <v>0</v>
      </c>
      <c r="F152" s="217">
        <f>E152-$B152</f>
        <v>-139806</v>
      </c>
      <c r="G152" s="212">
        <f>G126+G95+G56+G26</f>
        <v>0</v>
      </c>
      <c r="H152" s="221">
        <f>G152-$B152</f>
        <v>-139806</v>
      </c>
      <c r="I152" s="223">
        <f>I126+I95+I56+I26</f>
        <v>0</v>
      </c>
      <c r="J152" s="201">
        <f>I152-$B152</f>
        <v>-139806</v>
      </c>
    </row>
    <row r="153" spans="1:10" ht="14.25" customHeight="1" x14ac:dyDescent="0.65">
      <c r="A153" s="82" t="s">
        <v>97</v>
      </c>
      <c r="B153" s="27">
        <f>B151+B110+B79+B29</f>
        <v>32750</v>
      </c>
      <c r="C153" s="3">
        <f>C151+C110+C79+C29</f>
        <v>198.66</v>
      </c>
      <c r="D153" s="209">
        <f>C153-$B153</f>
        <v>-32551.34</v>
      </c>
      <c r="E153" s="218">
        <f>E151+E110+E79+E29</f>
        <v>0</v>
      </c>
      <c r="F153" s="118">
        <f>E153-$B153</f>
        <v>-32750</v>
      </c>
      <c r="G153" s="213">
        <f>G151+G110+G79+G29</f>
        <v>0</v>
      </c>
      <c r="H153" s="222">
        <f>G153-$B153</f>
        <v>-32750</v>
      </c>
      <c r="I153" s="224">
        <f>I151+I110+I79+I29</f>
        <v>0</v>
      </c>
      <c r="J153" s="154">
        <f>I153-$B153</f>
        <v>-32750</v>
      </c>
    </row>
    <row r="154" spans="1:10" ht="14.25" customHeight="1" x14ac:dyDescent="0.75">
      <c r="A154" s="202" t="s">
        <v>98</v>
      </c>
      <c r="B154" s="47">
        <f>SUM(B152:B153)</f>
        <v>172556</v>
      </c>
      <c r="C154" s="198">
        <f>C153+C152</f>
        <v>16994.82</v>
      </c>
      <c r="D154" s="210">
        <f>C154-$B154</f>
        <v>-155561.18</v>
      </c>
      <c r="E154" s="219">
        <f>E153+E152</f>
        <v>0</v>
      </c>
      <c r="F154" s="203">
        <f>E154-$B154</f>
        <v>-172556</v>
      </c>
      <c r="G154" s="214">
        <f>G153+G152</f>
        <v>0</v>
      </c>
      <c r="H154" s="210">
        <f>G154-$B154</f>
        <v>-172556</v>
      </c>
      <c r="I154" s="219">
        <f>I153+I152</f>
        <v>0</v>
      </c>
      <c r="J154" s="203">
        <f>I154-$B154</f>
        <v>-172556</v>
      </c>
    </row>
    <row r="155" spans="1:10" ht="14.25" customHeight="1" thickBot="1" x14ac:dyDescent="0.9">
      <c r="A155" s="204" t="s">
        <v>99</v>
      </c>
      <c r="B155" s="205">
        <f>B21-$B154</f>
        <v>44</v>
      </c>
      <c r="C155" s="206">
        <f>C21-C154</f>
        <v>22766.18</v>
      </c>
      <c r="D155" s="211">
        <f>C155-$B155</f>
        <v>22722.18</v>
      </c>
      <c r="E155" s="220">
        <f>E21-E154</f>
        <v>0</v>
      </c>
      <c r="F155" s="207">
        <f>E155-$B155</f>
        <v>-44</v>
      </c>
      <c r="G155" s="215">
        <f>G21-G154</f>
        <v>0</v>
      </c>
      <c r="H155" s="211">
        <f>G155-$B155</f>
        <v>-44</v>
      </c>
      <c r="I155" s="220">
        <f>I21-I154</f>
        <v>0</v>
      </c>
      <c r="J155" s="207">
        <f>I155-$B155</f>
        <v>-44</v>
      </c>
    </row>
    <row r="156" spans="1:10" ht="14.25" customHeight="1" x14ac:dyDescent="0.65">
      <c r="B156" s="49"/>
    </row>
    <row r="157" spans="1:10" ht="14.25" customHeight="1" x14ac:dyDescent="0.65">
      <c r="B157" s="49"/>
    </row>
    <row r="158" spans="1:10" ht="14.25" customHeight="1" x14ac:dyDescent="0.65">
      <c r="B158" s="49"/>
    </row>
    <row r="159" spans="1:10" ht="14.25" customHeight="1" x14ac:dyDescent="0.65">
      <c r="B159" s="49"/>
    </row>
    <row r="160" spans="1:10" ht="14.25" customHeight="1" x14ac:dyDescent="0.65">
      <c r="B160" s="49"/>
    </row>
    <row r="161" spans="2:2" ht="14.25" customHeight="1" x14ac:dyDescent="0.65">
      <c r="B161" s="49"/>
    </row>
    <row r="162" spans="2:2" ht="14.25" customHeight="1" x14ac:dyDescent="0.65">
      <c r="B162" s="49"/>
    </row>
    <row r="163" spans="2:2" ht="14.25" customHeight="1" x14ac:dyDescent="0.65">
      <c r="B163" s="49"/>
    </row>
    <row r="164" spans="2:2" ht="14.25" customHeight="1" x14ac:dyDescent="0.65">
      <c r="B164" s="49"/>
    </row>
    <row r="165" spans="2:2" ht="14.25" customHeight="1" x14ac:dyDescent="0.65">
      <c r="B165" s="49"/>
    </row>
    <row r="166" spans="2:2" ht="14.25" customHeight="1" x14ac:dyDescent="0.65">
      <c r="B166" s="49"/>
    </row>
    <row r="167" spans="2:2" ht="14.25" customHeight="1" x14ac:dyDescent="0.65">
      <c r="B167" s="49"/>
    </row>
    <row r="168" spans="2:2" ht="14.25" customHeight="1" x14ac:dyDescent="0.65">
      <c r="B168" s="49"/>
    </row>
    <row r="169" spans="2:2" ht="14.25" customHeight="1" x14ac:dyDescent="0.65">
      <c r="B169" s="49"/>
    </row>
    <row r="170" spans="2:2" ht="14.25" customHeight="1" x14ac:dyDescent="0.65">
      <c r="B170" s="49"/>
    </row>
    <row r="171" spans="2:2" ht="14.25" customHeight="1" x14ac:dyDescent="0.65">
      <c r="B171" s="49"/>
    </row>
    <row r="172" spans="2:2" ht="14.25" customHeight="1" x14ac:dyDescent="0.65">
      <c r="B172" s="49"/>
    </row>
    <row r="173" spans="2:2" ht="14.25" customHeight="1" x14ac:dyDescent="0.65">
      <c r="B173" s="49"/>
    </row>
    <row r="174" spans="2:2" ht="14.25" customHeight="1" x14ac:dyDescent="0.65">
      <c r="B174" s="49"/>
    </row>
    <row r="175" spans="2:2" ht="14.25" customHeight="1" x14ac:dyDescent="0.65">
      <c r="B175" s="49"/>
    </row>
    <row r="176" spans="2:2" ht="14.25" customHeight="1" x14ac:dyDescent="0.65">
      <c r="B176" s="49"/>
    </row>
    <row r="177" spans="2:2" ht="14.25" customHeight="1" x14ac:dyDescent="0.65">
      <c r="B177" s="49"/>
    </row>
    <row r="178" spans="2:2" ht="14.25" customHeight="1" x14ac:dyDescent="0.65">
      <c r="B178" s="49"/>
    </row>
    <row r="179" spans="2:2" ht="14.25" customHeight="1" x14ac:dyDescent="0.65">
      <c r="B179" s="49"/>
    </row>
    <row r="180" spans="2:2" ht="14.25" customHeight="1" x14ac:dyDescent="0.65">
      <c r="B180" s="49"/>
    </row>
    <row r="181" spans="2:2" ht="14.25" customHeight="1" x14ac:dyDescent="0.65">
      <c r="B181" s="49"/>
    </row>
    <row r="182" spans="2:2" ht="14.25" customHeight="1" x14ac:dyDescent="0.65">
      <c r="B182" s="49"/>
    </row>
    <row r="183" spans="2:2" ht="14.25" customHeight="1" x14ac:dyDescent="0.65">
      <c r="B183" s="49"/>
    </row>
    <row r="184" spans="2:2" ht="14.25" customHeight="1" x14ac:dyDescent="0.65">
      <c r="B184" s="49"/>
    </row>
    <row r="185" spans="2:2" ht="14.25" customHeight="1" x14ac:dyDescent="0.65">
      <c r="B185" s="49"/>
    </row>
    <row r="186" spans="2:2" ht="14.25" customHeight="1" x14ac:dyDescent="0.65">
      <c r="B186" s="49"/>
    </row>
    <row r="187" spans="2:2" ht="14.25" customHeight="1" x14ac:dyDescent="0.65">
      <c r="B187" s="49"/>
    </row>
    <row r="188" spans="2:2" ht="14.25" customHeight="1" x14ac:dyDescent="0.65">
      <c r="B188" s="49"/>
    </row>
    <row r="189" spans="2:2" ht="14.25" customHeight="1" x14ac:dyDescent="0.65">
      <c r="B189" s="49"/>
    </row>
    <row r="190" spans="2:2" ht="14.25" customHeight="1" x14ac:dyDescent="0.65">
      <c r="B190" s="49"/>
    </row>
    <row r="191" spans="2:2" ht="14.25" customHeight="1" x14ac:dyDescent="0.65">
      <c r="B191" s="49"/>
    </row>
    <row r="192" spans="2:2" ht="14.25" customHeight="1" x14ac:dyDescent="0.65">
      <c r="B192" s="49"/>
    </row>
    <row r="193" spans="2:2" ht="14.25" customHeight="1" x14ac:dyDescent="0.65">
      <c r="B193" s="49"/>
    </row>
    <row r="194" spans="2:2" ht="14.25" customHeight="1" x14ac:dyDescent="0.65">
      <c r="B194" s="49"/>
    </row>
    <row r="195" spans="2:2" ht="14.25" customHeight="1" x14ac:dyDescent="0.65">
      <c r="B195" s="49"/>
    </row>
    <row r="196" spans="2:2" ht="14.25" customHeight="1" x14ac:dyDescent="0.65">
      <c r="B196" s="49"/>
    </row>
    <row r="197" spans="2:2" ht="14.25" customHeight="1" x14ac:dyDescent="0.65">
      <c r="B197" s="49"/>
    </row>
    <row r="198" spans="2:2" ht="14.25" customHeight="1" x14ac:dyDescent="0.65">
      <c r="B198" s="49"/>
    </row>
    <row r="199" spans="2:2" ht="14.25" customHeight="1" x14ac:dyDescent="0.65">
      <c r="B199" s="49"/>
    </row>
    <row r="200" spans="2:2" ht="14.25" customHeight="1" x14ac:dyDescent="0.65">
      <c r="B200" s="49"/>
    </row>
    <row r="201" spans="2:2" ht="14.25" customHeight="1" x14ac:dyDescent="0.65">
      <c r="B201" s="49"/>
    </row>
    <row r="202" spans="2:2" ht="14.25" customHeight="1" x14ac:dyDescent="0.65">
      <c r="B202" s="49"/>
    </row>
    <row r="203" spans="2:2" ht="14.25" customHeight="1" x14ac:dyDescent="0.65">
      <c r="B203" s="49"/>
    </row>
    <row r="204" spans="2:2" ht="14.25" customHeight="1" x14ac:dyDescent="0.65">
      <c r="B204" s="49"/>
    </row>
    <row r="205" spans="2:2" ht="14.25" customHeight="1" x14ac:dyDescent="0.65">
      <c r="B205" s="49"/>
    </row>
    <row r="206" spans="2:2" ht="14.25" customHeight="1" x14ac:dyDescent="0.65">
      <c r="B206" s="49"/>
    </row>
    <row r="207" spans="2:2" ht="14.25" customHeight="1" x14ac:dyDescent="0.65">
      <c r="B207" s="49"/>
    </row>
    <row r="208" spans="2:2" ht="14.25" customHeight="1" x14ac:dyDescent="0.65">
      <c r="B208" s="49"/>
    </row>
    <row r="209" spans="2:2" ht="14.25" customHeight="1" x14ac:dyDescent="0.65">
      <c r="B209" s="49"/>
    </row>
    <row r="210" spans="2:2" ht="14.25" customHeight="1" x14ac:dyDescent="0.65">
      <c r="B210" s="49"/>
    </row>
    <row r="211" spans="2:2" ht="14.25" customHeight="1" x14ac:dyDescent="0.65">
      <c r="B211" s="49"/>
    </row>
    <row r="212" spans="2:2" ht="14.25" customHeight="1" x14ac:dyDescent="0.65">
      <c r="B212" s="49"/>
    </row>
    <row r="213" spans="2:2" ht="14.25" customHeight="1" x14ac:dyDescent="0.65">
      <c r="B213" s="49"/>
    </row>
    <row r="214" spans="2:2" ht="14.25" customHeight="1" x14ac:dyDescent="0.65">
      <c r="B214" s="49"/>
    </row>
    <row r="215" spans="2:2" ht="14.25" customHeight="1" x14ac:dyDescent="0.65">
      <c r="B215" s="49"/>
    </row>
    <row r="216" spans="2:2" ht="14.25" customHeight="1" x14ac:dyDescent="0.65">
      <c r="B216" s="49"/>
    </row>
    <row r="217" spans="2:2" ht="14.25" customHeight="1" x14ac:dyDescent="0.65">
      <c r="B217" s="49"/>
    </row>
    <row r="218" spans="2:2" ht="14.25" customHeight="1" x14ac:dyDescent="0.65">
      <c r="B218" s="49"/>
    </row>
    <row r="219" spans="2:2" ht="14.25" customHeight="1" x14ac:dyDescent="0.65">
      <c r="B219" s="49"/>
    </row>
    <row r="220" spans="2:2" ht="14.25" customHeight="1" x14ac:dyDescent="0.65">
      <c r="B220" s="49"/>
    </row>
    <row r="221" spans="2:2" ht="14.25" customHeight="1" x14ac:dyDescent="0.65">
      <c r="B221" s="49"/>
    </row>
    <row r="222" spans="2:2" ht="14.25" customHeight="1" x14ac:dyDescent="0.65">
      <c r="B222" s="49"/>
    </row>
    <row r="223" spans="2:2" ht="14.25" customHeight="1" x14ac:dyDescent="0.65">
      <c r="B223" s="49"/>
    </row>
    <row r="224" spans="2:2" ht="14.25" customHeight="1" x14ac:dyDescent="0.65">
      <c r="B224" s="49"/>
    </row>
    <row r="225" spans="2:2" ht="14.25" customHeight="1" x14ac:dyDescent="0.65">
      <c r="B225" s="49"/>
    </row>
    <row r="226" spans="2:2" ht="14.25" customHeight="1" x14ac:dyDescent="0.65">
      <c r="B226" s="49"/>
    </row>
    <row r="227" spans="2:2" ht="14.25" customHeight="1" x14ac:dyDescent="0.65">
      <c r="B227" s="49"/>
    </row>
    <row r="228" spans="2:2" ht="14.25" customHeight="1" x14ac:dyDescent="0.65">
      <c r="B228" s="49"/>
    </row>
    <row r="229" spans="2:2" ht="14.25" customHeight="1" x14ac:dyDescent="0.65">
      <c r="B229" s="49"/>
    </row>
    <row r="230" spans="2:2" ht="14.25" customHeight="1" x14ac:dyDescent="0.65">
      <c r="B230" s="49"/>
    </row>
    <row r="231" spans="2:2" ht="14.25" customHeight="1" x14ac:dyDescent="0.65">
      <c r="B231" s="49"/>
    </row>
    <row r="232" spans="2:2" ht="14.25" customHeight="1" x14ac:dyDescent="0.65">
      <c r="B232" s="49"/>
    </row>
    <row r="233" spans="2:2" ht="14.25" customHeight="1" x14ac:dyDescent="0.65">
      <c r="B233" s="49"/>
    </row>
    <row r="234" spans="2:2" ht="14.25" customHeight="1" x14ac:dyDescent="0.65">
      <c r="B234" s="49"/>
    </row>
    <row r="235" spans="2:2" ht="14.25" customHeight="1" x14ac:dyDescent="0.65">
      <c r="B235" s="49"/>
    </row>
    <row r="236" spans="2:2" ht="14.25" customHeight="1" x14ac:dyDescent="0.65">
      <c r="B236" s="49"/>
    </row>
    <row r="237" spans="2:2" ht="14.25" customHeight="1" x14ac:dyDescent="0.65">
      <c r="B237" s="49"/>
    </row>
    <row r="238" spans="2:2" ht="14.25" customHeight="1" x14ac:dyDescent="0.65">
      <c r="B238" s="49"/>
    </row>
    <row r="239" spans="2:2" ht="14.25" customHeight="1" x14ac:dyDescent="0.65">
      <c r="B239" s="49"/>
    </row>
    <row r="240" spans="2:2" ht="14.25" customHeight="1" x14ac:dyDescent="0.65">
      <c r="B240" s="49"/>
    </row>
    <row r="241" spans="2:2" ht="14.25" customHeight="1" x14ac:dyDescent="0.65">
      <c r="B241" s="49"/>
    </row>
    <row r="242" spans="2:2" ht="14.25" customHeight="1" x14ac:dyDescent="0.65">
      <c r="B242" s="49"/>
    </row>
    <row r="243" spans="2:2" ht="14.25" customHeight="1" x14ac:dyDescent="0.65">
      <c r="B243" s="49"/>
    </row>
    <row r="244" spans="2:2" ht="14.25" customHeight="1" x14ac:dyDescent="0.65">
      <c r="B244" s="49"/>
    </row>
    <row r="245" spans="2:2" ht="14.25" customHeight="1" x14ac:dyDescent="0.65">
      <c r="B245" s="49"/>
    </row>
    <row r="246" spans="2:2" ht="14.25" customHeight="1" x14ac:dyDescent="0.65">
      <c r="B246" s="49"/>
    </row>
    <row r="247" spans="2:2" ht="14.25" customHeight="1" x14ac:dyDescent="0.65">
      <c r="B247" s="49"/>
    </row>
    <row r="248" spans="2:2" ht="14.25" customHeight="1" x14ac:dyDescent="0.65">
      <c r="B248" s="49"/>
    </row>
    <row r="249" spans="2:2" ht="14.25" customHeight="1" x14ac:dyDescent="0.65">
      <c r="B249" s="49"/>
    </row>
    <row r="250" spans="2:2" ht="14.25" customHeight="1" x14ac:dyDescent="0.65">
      <c r="B250" s="49"/>
    </row>
    <row r="251" spans="2:2" ht="14.25" customHeight="1" x14ac:dyDescent="0.65">
      <c r="B251" s="49"/>
    </row>
    <row r="252" spans="2:2" ht="14.25" customHeight="1" x14ac:dyDescent="0.65">
      <c r="B252" s="49"/>
    </row>
    <row r="253" spans="2:2" ht="14.25" customHeight="1" x14ac:dyDescent="0.65">
      <c r="B253" s="49"/>
    </row>
    <row r="254" spans="2:2" ht="14.25" customHeight="1" x14ac:dyDescent="0.65">
      <c r="B254" s="49"/>
    </row>
    <row r="255" spans="2:2" ht="14.25" customHeight="1" x14ac:dyDescent="0.65">
      <c r="B255" s="49"/>
    </row>
    <row r="256" spans="2:2" ht="14.25" customHeight="1" x14ac:dyDescent="0.65">
      <c r="B256" s="49"/>
    </row>
    <row r="257" spans="2:2" ht="14.25" customHeight="1" x14ac:dyDescent="0.65">
      <c r="B257" s="49"/>
    </row>
    <row r="258" spans="2:2" ht="14.25" customHeight="1" x14ac:dyDescent="0.65">
      <c r="B258" s="49"/>
    </row>
    <row r="259" spans="2:2" ht="14.25" customHeight="1" x14ac:dyDescent="0.65">
      <c r="B259" s="49"/>
    </row>
    <row r="260" spans="2:2" ht="14.25" customHeight="1" x14ac:dyDescent="0.65">
      <c r="B260" s="49"/>
    </row>
    <row r="261" spans="2:2" ht="14.25" customHeight="1" x14ac:dyDescent="0.65">
      <c r="B261" s="49"/>
    </row>
    <row r="262" spans="2:2" ht="14.25" customHeight="1" x14ac:dyDescent="0.65">
      <c r="B262" s="49"/>
    </row>
    <row r="263" spans="2:2" ht="14.25" customHeight="1" x14ac:dyDescent="0.65">
      <c r="B263" s="49"/>
    </row>
    <row r="264" spans="2:2" ht="14.25" customHeight="1" x14ac:dyDescent="0.65">
      <c r="B264" s="49"/>
    </row>
    <row r="265" spans="2:2" ht="14.25" customHeight="1" x14ac:dyDescent="0.65">
      <c r="B265" s="49"/>
    </row>
    <row r="266" spans="2:2" ht="14.25" customHeight="1" x14ac:dyDescent="0.65">
      <c r="B266" s="49"/>
    </row>
    <row r="267" spans="2:2" ht="14.25" customHeight="1" x14ac:dyDescent="0.65">
      <c r="B267" s="49"/>
    </row>
    <row r="268" spans="2:2" ht="14.25" customHeight="1" x14ac:dyDescent="0.65">
      <c r="B268" s="49"/>
    </row>
    <row r="269" spans="2:2" ht="14.25" customHeight="1" x14ac:dyDescent="0.65">
      <c r="B269" s="49"/>
    </row>
    <row r="270" spans="2:2" ht="14.25" customHeight="1" x14ac:dyDescent="0.65">
      <c r="B270" s="49"/>
    </row>
    <row r="271" spans="2:2" ht="14.25" customHeight="1" x14ac:dyDescent="0.65">
      <c r="B271" s="49"/>
    </row>
    <row r="272" spans="2:2" ht="14.25" customHeight="1" x14ac:dyDescent="0.65">
      <c r="B272" s="49"/>
    </row>
    <row r="273" spans="2:2" ht="14.25" customHeight="1" x14ac:dyDescent="0.65">
      <c r="B273" s="49"/>
    </row>
    <row r="274" spans="2:2" ht="14.25" customHeight="1" x14ac:dyDescent="0.65">
      <c r="B274" s="49"/>
    </row>
    <row r="275" spans="2:2" ht="14.25" customHeight="1" x14ac:dyDescent="0.65">
      <c r="B275" s="49"/>
    </row>
    <row r="276" spans="2:2" ht="14.25" customHeight="1" x14ac:dyDescent="0.65">
      <c r="B276" s="49"/>
    </row>
    <row r="277" spans="2:2" ht="14.25" customHeight="1" x14ac:dyDescent="0.65">
      <c r="B277" s="49"/>
    </row>
    <row r="278" spans="2:2" ht="14.25" customHeight="1" x14ac:dyDescent="0.65">
      <c r="B278" s="49"/>
    </row>
    <row r="279" spans="2:2" ht="14.25" customHeight="1" x14ac:dyDescent="0.65">
      <c r="B279" s="49"/>
    </row>
    <row r="280" spans="2:2" ht="14.25" customHeight="1" x14ac:dyDescent="0.65">
      <c r="B280" s="49"/>
    </row>
    <row r="281" spans="2:2" ht="14.25" customHeight="1" x14ac:dyDescent="0.65">
      <c r="B281" s="49"/>
    </row>
    <row r="282" spans="2:2" ht="14.25" customHeight="1" x14ac:dyDescent="0.65">
      <c r="B282" s="49"/>
    </row>
    <row r="283" spans="2:2" ht="14.25" customHeight="1" x14ac:dyDescent="0.65">
      <c r="B283" s="49"/>
    </row>
    <row r="284" spans="2:2" ht="14.25" customHeight="1" x14ac:dyDescent="0.65">
      <c r="B284" s="49"/>
    </row>
    <row r="285" spans="2:2" ht="14.25" customHeight="1" x14ac:dyDescent="0.65">
      <c r="B285" s="49"/>
    </row>
    <row r="286" spans="2:2" ht="14.25" customHeight="1" x14ac:dyDescent="0.65">
      <c r="B286" s="49"/>
    </row>
    <row r="287" spans="2:2" ht="14.25" customHeight="1" x14ac:dyDescent="0.65">
      <c r="B287" s="49"/>
    </row>
    <row r="288" spans="2:2" ht="14.25" customHeight="1" x14ac:dyDescent="0.65">
      <c r="B288" s="49"/>
    </row>
    <row r="289" spans="2:2" ht="14.25" customHeight="1" x14ac:dyDescent="0.65">
      <c r="B289" s="49"/>
    </row>
    <row r="290" spans="2:2" ht="14.25" customHeight="1" x14ac:dyDescent="0.65">
      <c r="B290" s="49"/>
    </row>
    <row r="291" spans="2:2" ht="14.25" customHeight="1" x14ac:dyDescent="0.65">
      <c r="B291" s="49"/>
    </row>
    <row r="292" spans="2:2" ht="14.25" customHeight="1" x14ac:dyDescent="0.65">
      <c r="B292" s="49"/>
    </row>
    <row r="293" spans="2:2" ht="14.25" customHeight="1" x14ac:dyDescent="0.65">
      <c r="B293" s="49"/>
    </row>
    <row r="294" spans="2:2" ht="14.25" customHeight="1" x14ac:dyDescent="0.65">
      <c r="B294" s="49"/>
    </row>
    <row r="295" spans="2:2" ht="14.25" customHeight="1" x14ac:dyDescent="0.65">
      <c r="B295" s="49"/>
    </row>
    <row r="296" spans="2:2" ht="14.25" customHeight="1" x14ac:dyDescent="0.65">
      <c r="B296" s="49"/>
    </row>
    <row r="297" spans="2:2" ht="14.25" customHeight="1" x14ac:dyDescent="0.65">
      <c r="B297" s="49"/>
    </row>
    <row r="298" spans="2:2" ht="14.25" customHeight="1" x14ac:dyDescent="0.65">
      <c r="B298" s="49"/>
    </row>
    <row r="299" spans="2:2" ht="14.25" customHeight="1" x14ac:dyDescent="0.65">
      <c r="B299" s="49"/>
    </row>
    <row r="300" spans="2:2" ht="14.25" customHeight="1" x14ac:dyDescent="0.65">
      <c r="B300" s="49"/>
    </row>
    <row r="301" spans="2:2" ht="14.25" customHeight="1" x14ac:dyDescent="0.65">
      <c r="B301" s="49"/>
    </row>
    <row r="302" spans="2:2" ht="14.25" customHeight="1" x14ac:dyDescent="0.65">
      <c r="B302" s="49"/>
    </row>
    <row r="303" spans="2:2" ht="14.25" customHeight="1" x14ac:dyDescent="0.65">
      <c r="B303" s="49"/>
    </row>
    <row r="304" spans="2:2" ht="14.25" customHeight="1" x14ac:dyDescent="0.65">
      <c r="B304" s="49"/>
    </row>
    <row r="305" spans="2:2" ht="14.25" customHeight="1" x14ac:dyDescent="0.65">
      <c r="B305" s="49"/>
    </row>
    <row r="306" spans="2:2" ht="14.25" customHeight="1" x14ac:dyDescent="0.65">
      <c r="B306" s="49"/>
    </row>
    <row r="307" spans="2:2" ht="14.25" customHeight="1" x14ac:dyDescent="0.65">
      <c r="B307" s="49"/>
    </row>
    <row r="308" spans="2:2" ht="14.25" customHeight="1" x14ac:dyDescent="0.65">
      <c r="B308" s="49"/>
    </row>
    <row r="309" spans="2:2" ht="14.25" customHeight="1" x14ac:dyDescent="0.65">
      <c r="B309" s="49"/>
    </row>
    <row r="310" spans="2:2" ht="14.25" customHeight="1" x14ac:dyDescent="0.65">
      <c r="B310" s="49"/>
    </row>
    <row r="311" spans="2:2" ht="14.25" customHeight="1" x14ac:dyDescent="0.65">
      <c r="B311" s="49"/>
    </row>
    <row r="312" spans="2:2" ht="14.25" customHeight="1" x14ac:dyDescent="0.65">
      <c r="B312" s="49"/>
    </row>
    <row r="313" spans="2:2" ht="14.25" customHeight="1" x14ac:dyDescent="0.65">
      <c r="B313" s="49"/>
    </row>
    <row r="314" spans="2:2" ht="14.25" customHeight="1" x14ac:dyDescent="0.65">
      <c r="B314" s="49"/>
    </row>
    <row r="315" spans="2:2" ht="14.25" customHeight="1" x14ac:dyDescent="0.65">
      <c r="B315" s="49"/>
    </row>
    <row r="316" spans="2:2" ht="14.25" customHeight="1" x14ac:dyDescent="0.65">
      <c r="B316" s="49"/>
    </row>
    <row r="317" spans="2:2" ht="14.25" customHeight="1" x14ac:dyDescent="0.65">
      <c r="B317" s="49"/>
    </row>
    <row r="318" spans="2:2" ht="14.25" customHeight="1" x14ac:dyDescent="0.65">
      <c r="B318" s="49"/>
    </row>
    <row r="319" spans="2:2" ht="14.25" customHeight="1" x14ac:dyDescent="0.65">
      <c r="B319" s="49"/>
    </row>
    <row r="320" spans="2:2" ht="14.25" customHeight="1" x14ac:dyDescent="0.65">
      <c r="B320" s="49"/>
    </row>
    <row r="321" spans="2:2" ht="14.25" customHeight="1" x14ac:dyDescent="0.65">
      <c r="B321" s="49"/>
    </row>
    <row r="322" spans="2:2" ht="14.25" customHeight="1" x14ac:dyDescent="0.65">
      <c r="B322" s="49"/>
    </row>
    <row r="323" spans="2:2" ht="14.25" customHeight="1" x14ac:dyDescent="0.65">
      <c r="B323" s="49"/>
    </row>
    <row r="324" spans="2:2" ht="14.25" customHeight="1" x14ac:dyDescent="0.65">
      <c r="B324" s="49"/>
    </row>
    <row r="325" spans="2:2" ht="14.25" customHeight="1" x14ac:dyDescent="0.65">
      <c r="B325" s="49"/>
    </row>
    <row r="326" spans="2:2" ht="14.25" customHeight="1" x14ac:dyDescent="0.65">
      <c r="B326" s="49"/>
    </row>
    <row r="327" spans="2:2" ht="14.25" customHeight="1" x14ac:dyDescent="0.65">
      <c r="B327" s="49"/>
    </row>
    <row r="328" spans="2:2" ht="14.25" customHeight="1" x14ac:dyDescent="0.65">
      <c r="B328" s="49"/>
    </row>
    <row r="329" spans="2:2" ht="14.25" customHeight="1" x14ac:dyDescent="0.65">
      <c r="B329" s="49"/>
    </row>
    <row r="330" spans="2:2" ht="14.25" customHeight="1" x14ac:dyDescent="0.65">
      <c r="B330" s="49"/>
    </row>
    <row r="331" spans="2:2" ht="14.25" customHeight="1" x14ac:dyDescent="0.65">
      <c r="B331" s="49"/>
    </row>
    <row r="332" spans="2:2" ht="14.25" customHeight="1" x14ac:dyDescent="0.65">
      <c r="B332" s="49"/>
    </row>
    <row r="333" spans="2:2" ht="14.25" customHeight="1" x14ac:dyDescent="0.65">
      <c r="B333" s="49"/>
    </row>
    <row r="334" spans="2:2" ht="14.25" customHeight="1" x14ac:dyDescent="0.65">
      <c r="B334" s="49"/>
    </row>
    <row r="335" spans="2:2" ht="14.25" customHeight="1" x14ac:dyDescent="0.65">
      <c r="B335" s="49"/>
    </row>
    <row r="336" spans="2:2" ht="14.25" customHeight="1" x14ac:dyDescent="0.65">
      <c r="B336" s="49"/>
    </row>
    <row r="337" spans="2:2" ht="14.25" customHeight="1" x14ac:dyDescent="0.65">
      <c r="B337" s="49"/>
    </row>
    <row r="338" spans="2:2" ht="14.25" customHeight="1" x14ac:dyDescent="0.65">
      <c r="B338" s="49"/>
    </row>
    <row r="339" spans="2:2" ht="14.25" customHeight="1" x14ac:dyDescent="0.65">
      <c r="B339" s="49"/>
    </row>
    <row r="340" spans="2:2" ht="14.25" customHeight="1" x14ac:dyDescent="0.65">
      <c r="B340" s="49"/>
    </row>
    <row r="341" spans="2:2" ht="14.25" customHeight="1" x14ac:dyDescent="0.65">
      <c r="B341" s="49"/>
    </row>
    <row r="342" spans="2:2" ht="14.25" customHeight="1" x14ac:dyDescent="0.65">
      <c r="B342" s="49"/>
    </row>
    <row r="343" spans="2:2" ht="14.25" customHeight="1" x14ac:dyDescent="0.65">
      <c r="B343" s="49"/>
    </row>
    <row r="344" spans="2:2" ht="14.25" customHeight="1" x14ac:dyDescent="0.65">
      <c r="B344" s="49"/>
    </row>
    <row r="345" spans="2:2" ht="14.25" customHeight="1" x14ac:dyDescent="0.65">
      <c r="B345" s="49"/>
    </row>
    <row r="346" spans="2:2" ht="14.25" customHeight="1" x14ac:dyDescent="0.65">
      <c r="B346" s="49"/>
    </row>
    <row r="347" spans="2:2" ht="14.25" customHeight="1" x14ac:dyDescent="0.65">
      <c r="B347" s="49"/>
    </row>
    <row r="348" spans="2:2" ht="14.25" customHeight="1" x14ac:dyDescent="0.65">
      <c r="B348" s="49"/>
    </row>
    <row r="349" spans="2:2" ht="14.25" customHeight="1" x14ac:dyDescent="0.65">
      <c r="B349" s="49"/>
    </row>
    <row r="350" spans="2:2" ht="14.25" customHeight="1" x14ac:dyDescent="0.65">
      <c r="B350" s="49"/>
    </row>
    <row r="351" spans="2:2" ht="14.25" customHeight="1" x14ac:dyDescent="0.65">
      <c r="B351" s="49"/>
    </row>
    <row r="352" spans="2:2" ht="14.25" customHeight="1" x14ac:dyDescent="0.65">
      <c r="B352" s="49"/>
    </row>
    <row r="353" spans="2:2" ht="14.25" customHeight="1" x14ac:dyDescent="0.65">
      <c r="B353" s="49"/>
    </row>
    <row r="354" spans="2:2" ht="14.25" customHeight="1" x14ac:dyDescent="0.65">
      <c r="B354" s="49"/>
    </row>
    <row r="355" spans="2:2" ht="14.25" customHeight="1" x14ac:dyDescent="0.65">
      <c r="B355" s="49"/>
    </row>
    <row r="356" spans="2:2" ht="14.25" customHeight="1" x14ac:dyDescent="0.65">
      <c r="B356" s="49"/>
    </row>
    <row r="357" spans="2:2" ht="14.25" customHeight="1" x14ac:dyDescent="0.65">
      <c r="B357" s="49"/>
    </row>
    <row r="358" spans="2:2" ht="14.25" customHeight="1" x14ac:dyDescent="0.65">
      <c r="B358" s="49"/>
    </row>
    <row r="359" spans="2:2" ht="14.25" customHeight="1" x14ac:dyDescent="0.65">
      <c r="B359" s="49"/>
    </row>
    <row r="360" spans="2:2" ht="14.25" customHeight="1" x14ac:dyDescent="0.65">
      <c r="B360" s="49"/>
    </row>
    <row r="361" spans="2:2" ht="14.25" customHeight="1" x14ac:dyDescent="0.65">
      <c r="B361" s="49"/>
    </row>
    <row r="362" spans="2:2" ht="14.25" customHeight="1" x14ac:dyDescent="0.65">
      <c r="B362" s="49"/>
    </row>
    <row r="363" spans="2:2" ht="14.25" customHeight="1" x14ac:dyDescent="0.65">
      <c r="B363" s="49"/>
    </row>
    <row r="364" spans="2:2" ht="14.25" customHeight="1" x14ac:dyDescent="0.65">
      <c r="B364" s="49"/>
    </row>
    <row r="365" spans="2:2" ht="14.25" customHeight="1" x14ac:dyDescent="0.65">
      <c r="B365" s="49"/>
    </row>
    <row r="366" spans="2:2" ht="14.25" customHeight="1" x14ac:dyDescent="0.65">
      <c r="B366" s="49"/>
    </row>
    <row r="367" spans="2:2" ht="14.25" customHeight="1" x14ac:dyDescent="0.65">
      <c r="B367" s="49"/>
    </row>
    <row r="368" spans="2:2" ht="14.25" customHeight="1" x14ac:dyDescent="0.65">
      <c r="B368" s="49"/>
    </row>
    <row r="369" spans="2:2" ht="14.25" customHeight="1" x14ac:dyDescent="0.65">
      <c r="B369" s="49"/>
    </row>
    <row r="370" spans="2:2" ht="14.25" customHeight="1" x14ac:dyDescent="0.65">
      <c r="B370" s="49"/>
    </row>
    <row r="371" spans="2:2" ht="14.25" customHeight="1" x14ac:dyDescent="0.65">
      <c r="B371" s="49"/>
    </row>
    <row r="372" spans="2:2" ht="14.25" customHeight="1" x14ac:dyDescent="0.65">
      <c r="B372" s="49"/>
    </row>
    <row r="373" spans="2:2" ht="14.25" customHeight="1" x14ac:dyDescent="0.65">
      <c r="B373" s="49"/>
    </row>
    <row r="374" spans="2:2" ht="14.25" customHeight="1" x14ac:dyDescent="0.65">
      <c r="B374" s="49"/>
    </row>
    <row r="375" spans="2:2" ht="14.25" customHeight="1" x14ac:dyDescent="0.65">
      <c r="B375" s="49"/>
    </row>
    <row r="376" spans="2:2" ht="14.25" customHeight="1" x14ac:dyDescent="0.65">
      <c r="B376" s="49"/>
    </row>
    <row r="377" spans="2:2" ht="14.25" customHeight="1" x14ac:dyDescent="0.65">
      <c r="B377" s="49"/>
    </row>
    <row r="378" spans="2:2" ht="14.25" customHeight="1" x14ac:dyDescent="0.65">
      <c r="B378" s="49"/>
    </row>
    <row r="379" spans="2:2" ht="14.25" customHeight="1" x14ac:dyDescent="0.65">
      <c r="B379" s="49"/>
    </row>
    <row r="380" spans="2:2" ht="14.25" customHeight="1" x14ac:dyDescent="0.65">
      <c r="B380" s="49"/>
    </row>
    <row r="381" spans="2:2" ht="14.25" customHeight="1" x14ac:dyDescent="0.65">
      <c r="B381" s="49"/>
    </row>
    <row r="382" spans="2:2" ht="14.25" customHeight="1" x14ac:dyDescent="0.65">
      <c r="B382" s="49"/>
    </row>
    <row r="383" spans="2:2" ht="14.25" customHeight="1" x14ac:dyDescent="0.65">
      <c r="B383" s="49"/>
    </row>
    <row r="384" spans="2:2" ht="14.25" customHeight="1" x14ac:dyDescent="0.65">
      <c r="B384" s="49"/>
    </row>
    <row r="385" spans="2:2" ht="14.25" customHeight="1" x14ac:dyDescent="0.65">
      <c r="B385" s="49"/>
    </row>
    <row r="386" spans="2:2" ht="14.25" customHeight="1" x14ac:dyDescent="0.65">
      <c r="B386" s="49"/>
    </row>
    <row r="387" spans="2:2" ht="14.25" customHeight="1" x14ac:dyDescent="0.65">
      <c r="B387" s="49"/>
    </row>
    <row r="388" spans="2:2" ht="14.25" customHeight="1" x14ac:dyDescent="0.65">
      <c r="B388" s="49"/>
    </row>
    <row r="389" spans="2:2" ht="14.25" customHeight="1" x14ac:dyDescent="0.65">
      <c r="B389" s="49"/>
    </row>
    <row r="390" spans="2:2" ht="14.25" customHeight="1" x14ac:dyDescent="0.65">
      <c r="B390" s="49"/>
    </row>
    <row r="391" spans="2:2" ht="14.25" customHeight="1" x14ac:dyDescent="0.65">
      <c r="B391" s="49"/>
    </row>
    <row r="392" spans="2:2" ht="14.25" customHeight="1" x14ac:dyDescent="0.65">
      <c r="B392" s="49"/>
    </row>
    <row r="393" spans="2:2" ht="14.25" customHeight="1" x14ac:dyDescent="0.65">
      <c r="B393" s="49"/>
    </row>
    <row r="394" spans="2:2" ht="14.25" customHeight="1" x14ac:dyDescent="0.65">
      <c r="B394" s="49"/>
    </row>
    <row r="395" spans="2:2" ht="14.25" customHeight="1" x14ac:dyDescent="0.65">
      <c r="B395" s="49"/>
    </row>
    <row r="396" spans="2:2" ht="14.25" customHeight="1" x14ac:dyDescent="0.65">
      <c r="B396" s="49"/>
    </row>
    <row r="397" spans="2:2" ht="14.25" customHeight="1" x14ac:dyDescent="0.65">
      <c r="B397" s="49"/>
    </row>
    <row r="398" spans="2:2" ht="14.25" customHeight="1" x14ac:dyDescent="0.65">
      <c r="B398" s="49"/>
    </row>
    <row r="399" spans="2:2" ht="14.25" customHeight="1" x14ac:dyDescent="0.65">
      <c r="B399" s="49"/>
    </row>
    <row r="400" spans="2:2" ht="14.25" customHeight="1" x14ac:dyDescent="0.65">
      <c r="B400" s="49"/>
    </row>
    <row r="401" spans="2:2" ht="14.25" customHeight="1" x14ac:dyDescent="0.65">
      <c r="B401" s="49"/>
    </row>
    <row r="402" spans="2:2" ht="14.25" customHeight="1" x14ac:dyDescent="0.65">
      <c r="B402" s="49"/>
    </row>
    <row r="403" spans="2:2" ht="14.25" customHeight="1" x14ac:dyDescent="0.65">
      <c r="B403" s="49"/>
    </row>
    <row r="404" spans="2:2" ht="14.25" customHeight="1" x14ac:dyDescent="0.65">
      <c r="B404" s="49"/>
    </row>
    <row r="405" spans="2:2" ht="14.25" customHeight="1" x14ac:dyDescent="0.65">
      <c r="B405" s="49"/>
    </row>
    <row r="406" spans="2:2" ht="14.25" customHeight="1" x14ac:dyDescent="0.65">
      <c r="B406" s="49"/>
    </row>
    <row r="407" spans="2:2" ht="14.25" customHeight="1" x14ac:dyDescent="0.65">
      <c r="B407" s="49"/>
    </row>
    <row r="408" spans="2:2" ht="14.25" customHeight="1" x14ac:dyDescent="0.65">
      <c r="B408" s="49"/>
    </row>
    <row r="409" spans="2:2" ht="14.25" customHeight="1" x14ac:dyDescent="0.65">
      <c r="B409" s="49"/>
    </row>
    <row r="410" spans="2:2" ht="14.25" customHeight="1" x14ac:dyDescent="0.65">
      <c r="B410" s="49"/>
    </row>
    <row r="411" spans="2:2" ht="14.25" customHeight="1" x14ac:dyDescent="0.65">
      <c r="B411" s="49"/>
    </row>
    <row r="412" spans="2:2" ht="14.25" customHeight="1" x14ac:dyDescent="0.65">
      <c r="B412" s="49"/>
    </row>
    <row r="413" spans="2:2" ht="14.25" customHeight="1" x14ac:dyDescent="0.65">
      <c r="B413" s="49"/>
    </row>
    <row r="414" spans="2:2" ht="14.25" customHeight="1" x14ac:dyDescent="0.65">
      <c r="B414" s="49"/>
    </row>
    <row r="415" spans="2:2" ht="14.25" customHeight="1" x14ac:dyDescent="0.65">
      <c r="B415" s="49"/>
    </row>
    <row r="416" spans="2:2" ht="14.25" customHeight="1" x14ac:dyDescent="0.65">
      <c r="B416" s="49"/>
    </row>
    <row r="417" spans="2:2" ht="14.25" customHeight="1" x14ac:dyDescent="0.65">
      <c r="B417" s="49"/>
    </row>
    <row r="418" spans="2:2" ht="14.25" customHeight="1" x14ac:dyDescent="0.65">
      <c r="B418" s="49"/>
    </row>
    <row r="419" spans="2:2" ht="14.25" customHeight="1" x14ac:dyDescent="0.65">
      <c r="B419" s="49"/>
    </row>
    <row r="420" spans="2:2" ht="14.25" customHeight="1" x14ac:dyDescent="0.65">
      <c r="B420" s="49"/>
    </row>
    <row r="421" spans="2:2" ht="14.25" customHeight="1" x14ac:dyDescent="0.65">
      <c r="B421" s="49"/>
    </row>
    <row r="422" spans="2:2" ht="14.25" customHeight="1" x14ac:dyDescent="0.65">
      <c r="B422" s="49"/>
    </row>
    <row r="423" spans="2:2" ht="14.25" customHeight="1" x14ac:dyDescent="0.65">
      <c r="B423" s="49"/>
    </row>
    <row r="424" spans="2:2" ht="14.25" customHeight="1" x14ac:dyDescent="0.65">
      <c r="B424" s="49"/>
    </row>
    <row r="425" spans="2:2" ht="14.25" customHeight="1" x14ac:dyDescent="0.65">
      <c r="B425" s="49"/>
    </row>
    <row r="426" spans="2:2" ht="14.25" customHeight="1" x14ac:dyDescent="0.65">
      <c r="B426" s="49"/>
    </row>
    <row r="427" spans="2:2" ht="14.25" customHeight="1" x14ac:dyDescent="0.65">
      <c r="B427" s="49"/>
    </row>
    <row r="428" spans="2:2" ht="14.25" customHeight="1" x14ac:dyDescent="0.65">
      <c r="B428" s="49"/>
    </row>
    <row r="429" spans="2:2" ht="14.25" customHeight="1" x14ac:dyDescent="0.65">
      <c r="B429" s="49"/>
    </row>
    <row r="430" spans="2:2" ht="14.25" customHeight="1" x14ac:dyDescent="0.65">
      <c r="B430" s="49"/>
    </row>
    <row r="431" spans="2:2" ht="14.25" customHeight="1" x14ac:dyDescent="0.65">
      <c r="B431" s="49"/>
    </row>
    <row r="432" spans="2:2" ht="14.25" customHeight="1" x14ac:dyDescent="0.65">
      <c r="B432" s="49"/>
    </row>
    <row r="433" spans="2:2" ht="14.25" customHeight="1" x14ac:dyDescent="0.65">
      <c r="B433" s="49"/>
    </row>
    <row r="434" spans="2:2" ht="14.25" customHeight="1" x14ac:dyDescent="0.65">
      <c r="B434" s="49"/>
    </row>
    <row r="435" spans="2:2" ht="14.25" customHeight="1" x14ac:dyDescent="0.65">
      <c r="B435" s="49"/>
    </row>
    <row r="436" spans="2:2" ht="14.25" customHeight="1" x14ac:dyDescent="0.65">
      <c r="B436" s="49"/>
    </row>
    <row r="437" spans="2:2" ht="14.25" customHeight="1" x14ac:dyDescent="0.65">
      <c r="B437" s="49"/>
    </row>
    <row r="438" spans="2:2" ht="14.25" customHeight="1" x14ac:dyDescent="0.65">
      <c r="B438" s="49"/>
    </row>
    <row r="439" spans="2:2" ht="14.25" customHeight="1" x14ac:dyDescent="0.65">
      <c r="B439" s="49"/>
    </row>
    <row r="440" spans="2:2" ht="14.25" customHeight="1" x14ac:dyDescent="0.65">
      <c r="B440" s="49"/>
    </row>
    <row r="441" spans="2:2" ht="14.25" customHeight="1" x14ac:dyDescent="0.65">
      <c r="B441" s="49"/>
    </row>
    <row r="442" spans="2:2" ht="14.25" customHeight="1" x14ac:dyDescent="0.65">
      <c r="B442" s="49"/>
    </row>
    <row r="443" spans="2:2" ht="14.25" customHeight="1" x14ac:dyDescent="0.65">
      <c r="B443" s="49"/>
    </row>
    <row r="444" spans="2:2" ht="14.25" customHeight="1" x14ac:dyDescent="0.65">
      <c r="B444" s="49"/>
    </row>
    <row r="445" spans="2:2" ht="14.25" customHeight="1" x14ac:dyDescent="0.65">
      <c r="B445" s="49"/>
    </row>
    <row r="446" spans="2:2" ht="14.25" customHeight="1" x14ac:dyDescent="0.65">
      <c r="B446" s="49"/>
    </row>
    <row r="447" spans="2:2" ht="14.25" customHeight="1" x14ac:dyDescent="0.65">
      <c r="B447" s="49"/>
    </row>
    <row r="448" spans="2:2" ht="14.25" customHeight="1" x14ac:dyDescent="0.65">
      <c r="B448" s="49"/>
    </row>
    <row r="449" spans="2:2" ht="14.25" customHeight="1" x14ac:dyDescent="0.65">
      <c r="B449" s="49"/>
    </row>
    <row r="450" spans="2:2" ht="14.25" customHeight="1" x14ac:dyDescent="0.65">
      <c r="B450" s="49"/>
    </row>
    <row r="451" spans="2:2" ht="14.25" customHeight="1" x14ac:dyDescent="0.65">
      <c r="B451" s="49"/>
    </row>
    <row r="452" spans="2:2" ht="14.25" customHeight="1" x14ac:dyDescent="0.65">
      <c r="B452" s="49"/>
    </row>
    <row r="453" spans="2:2" ht="14.25" customHeight="1" x14ac:dyDescent="0.65">
      <c r="B453" s="49"/>
    </row>
    <row r="454" spans="2:2" ht="14.25" customHeight="1" x14ac:dyDescent="0.65">
      <c r="B454" s="49"/>
    </row>
    <row r="455" spans="2:2" ht="14.25" customHeight="1" x14ac:dyDescent="0.65">
      <c r="B455" s="49"/>
    </row>
    <row r="456" spans="2:2" ht="14.25" customHeight="1" x14ac:dyDescent="0.65">
      <c r="B456" s="49"/>
    </row>
    <row r="457" spans="2:2" ht="14.25" customHeight="1" x14ac:dyDescent="0.65">
      <c r="B457" s="49"/>
    </row>
    <row r="458" spans="2:2" ht="14.25" customHeight="1" x14ac:dyDescent="0.65">
      <c r="B458" s="49"/>
    </row>
    <row r="459" spans="2:2" ht="14.25" customHeight="1" x14ac:dyDescent="0.65">
      <c r="B459" s="49"/>
    </row>
    <row r="460" spans="2:2" ht="14.25" customHeight="1" x14ac:dyDescent="0.65">
      <c r="B460" s="49"/>
    </row>
    <row r="461" spans="2:2" ht="14.25" customHeight="1" x14ac:dyDescent="0.65">
      <c r="B461" s="49"/>
    </row>
    <row r="462" spans="2:2" ht="14.25" customHeight="1" x14ac:dyDescent="0.65">
      <c r="B462" s="49"/>
    </row>
    <row r="463" spans="2:2" ht="14.25" customHeight="1" x14ac:dyDescent="0.65">
      <c r="B463" s="49"/>
    </row>
    <row r="464" spans="2:2" ht="14.25" customHeight="1" x14ac:dyDescent="0.65">
      <c r="B464" s="49"/>
    </row>
    <row r="465" spans="2:2" ht="14.25" customHeight="1" x14ac:dyDescent="0.65">
      <c r="B465" s="49"/>
    </row>
    <row r="466" spans="2:2" ht="14.25" customHeight="1" x14ac:dyDescent="0.65">
      <c r="B466" s="49"/>
    </row>
    <row r="467" spans="2:2" ht="14.25" customHeight="1" x14ac:dyDescent="0.65">
      <c r="B467" s="49"/>
    </row>
    <row r="468" spans="2:2" ht="14.25" customHeight="1" x14ac:dyDescent="0.65">
      <c r="B468" s="49"/>
    </row>
    <row r="469" spans="2:2" ht="14.25" customHeight="1" x14ac:dyDescent="0.65">
      <c r="B469" s="49"/>
    </row>
    <row r="470" spans="2:2" ht="14.25" customHeight="1" x14ac:dyDescent="0.65">
      <c r="B470" s="49"/>
    </row>
    <row r="471" spans="2:2" ht="14.25" customHeight="1" x14ac:dyDescent="0.65">
      <c r="B471" s="49"/>
    </row>
    <row r="472" spans="2:2" ht="14.25" customHeight="1" x14ac:dyDescent="0.65">
      <c r="B472" s="49"/>
    </row>
    <row r="473" spans="2:2" ht="14.25" customHeight="1" x14ac:dyDescent="0.65">
      <c r="B473" s="49"/>
    </row>
    <row r="474" spans="2:2" ht="14.25" customHeight="1" x14ac:dyDescent="0.65">
      <c r="B474" s="49"/>
    </row>
    <row r="475" spans="2:2" ht="14.25" customHeight="1" x14ac:dyDescent="0.65">
      <c r="B475" s="49"/>
    </row>
    <row r="476" spans="2:2" ht="14.25" customHeight="1" x14ac:dyDescent="0.65">
      <c r="B476" s="49"/>
    </row>
    <row r="477" spans="2:2" ht="14.25" customHeight="1" x14ac:dyDescent="0.65">
      <c r="B477" s="49"/>
    </row>
    <row r="478" spans="2:2" ht="14.25" customHeight="1" x14ac:dyDescent="0.65">
      <c r="B478" s="49"/>
    </row>
    <row r="479" spans="2:2" ht="14.25" customHeight="1" x14ac:dyDescent="0.65">
      <c r="B479" s="49"/>
    </row>
    <row r="480" spans="2:2" ht="14.25" customHeight="1" x14ac:dyDescent="0.65">
      <c r="B480" s="49"/>
    </row>
    <row r="481" spans="2:2" ht="14.25" customHeight="1" x14ac:dyDescent="0.65">
      <c r="B481" s="49"/>
    </row>
    <row r="482" spans="2:2" ht="14.25" customHeight="1" x14ac:dyDescent="0.65">
      <c r="B482" s="49"/>
    </row>
    <row r="483" spans="2:2" ht="14.25" customHeight="1" x14ac:dyDescent="0.65">
      <c r="B483" s="49"/>
    </row>
    <row r="484" spans="2:2" ht="14.25" customHeight="1" x14ac:dyDescent="0.65">
      <c r="B484" s="49"/>
    </row>
    <row r="485" spans="2:2" ht="14.25" customHeight="1" x14ac:dyDescent="0.65">
      <c r="B485" s="49"/>
    </row>
    <row r="486" spans="2:2" ht="14.25" customHeight="1" x14ac:dyDescent="0.65">
      <c r="B486" s="49"/>
    </row>
    <row r="487" spans="2:2" ht="14.25" customHeight="1" x14ac:dyDescent="0.65">
      <c r="B487" s="49"/>
    </row>
    <row r="488" spans="2:2" ht="14.25" customHeight="1" x14ac:dyDescent="0.65">
      <c r="B488" s="49"/>
    </row>
    <row r="489" spans="2:2" ht="14.25" customHeight="1" x14ac:dyDescent="0.65">
      <c r="B489" s="49"/>
    </row>
    <row r="490" spans="2:2" ht="14.25" customHeight="1" x14ac:dyDescent="0.65">
      <c r="B490" s="49"/>
    </row>
    <row r="491" spans="2:2" ht="14.25" customHeight="1" x14ac:dyDescent="0.65">
      <c r="B491" s="49"/>
    </row>
    <row r="492" spans="2:2" ht="14.25" customHeight="1" x14ac:dyDescent="0.65">
      <c r="B492" s="49"/>
    </row>
    <row r="493" spans="2:2" ht="14.25" customHeight="1" x14ac:dyDescent="0.65">
      <c r="B493" s="49"/>
    </row>
    <row r="494" spans="2:2" ht="14.25" customHeight="1" x14ac:dyDescent="0.65">
      <c r="B494" s="49"/>
    </row>
    <row r="495" spans="2:2" ht="14.25" customHeight="1" x14ac:dyDescent="0.65">
      <c r="B495" s="49"/>
    </row>
    <row r="496" spans="2:2" ht="14.25" customHeight="1" x14ac:dyDescent="0.65">
      <c r="B496" s="49"/>
    </row>
    <row r="497" spans="2:2" ht="14.25" customHeight="1" x14ac:dyDescent="0.65">
      <c r="B497" s="49"/>
    </row>
    <row r="498" spans="2:2" ht="14.25" customHeight="1" x14ac:dyDescent="0.65">
      <c r="B498" s="49"/>
    </row>
    <row r="499" spans="2:2" ht="14.25" customHeight="1" x14ac:dyDescent="0.65">
      <c r="B499" s="49"/>
    </row>
    <row r="500" spans="2:2" ht="14.25" customHeight="1" x14ac:dyDescent="0.65">
      <c r="B500" s="49"/>
    </row>
    <row r="501" spans="2:2" ht="14.25" customHeight="1" x14ac:dyDescent="0.65">
      <c r="B501" s="49"/>
    </row>
    <row r="502" spans="2:2" ht="14.25" customHeight="1" x14ac:dyDescent="0.65">
      <c r="B502" s="49"/>
    </row>
    <row r="503" spans="2:2" ht="14.25" customHeight="1" x14ac:dyDescent="0.65">
      <c r="B503" s="49"/>
    </row>
    <row r="504" spans="2:2" ht="14.25" customHeight="1" x14ac:dyDescent="0.65">
      <c r="B504" s="49"/>
    </row>
    <row r="505" spans="2:2" ht="14.25" customHeight="1" x14ac:dyDescent="0.65">
      <c r="B505" s="49"/>
    </row>
    <row r="506" spans="2:2" ht="14.25" customHeight="1" x14ac:dyDescent="0.65">
      <c r="B506" s="49"/>
    </row>
    <row r="507" spans="2:2" ht="14.25" customHeight="1" x14ac:dyDescent="0.65">
      <c r="B507" s="49"/>
    </row>
    <row r="508" spans="2:2" ht="14.25" customHeight="1" x14ac:dyDescent="0.65">
      <c r="B508" s="49"/>
    </row>
    <row r="509" spans="2:2" ht="14.25" customHeight="1" x14ac:dyDescent="0.65">
      <c r="B509" s="49"/>
    </row>
    <row r="510" spans="2:2" ht="14.25" customHeight="1" x14ac:dyDescent="0.65">
      <c r="B510" s="49"/>
    </row>
    <row r="511" spans="2:2" ht="14.25" customHeight="1" x14ac:dyDescent="0.65">
      <c r="B511" s="49"/>
    </row>
    <row r="512" spans="2:2" ht="14.25" customHeight="1" x14ac:dyDescent="0.65">
      <c r="B512" s="49"/>
    </row>
    <row r="513" spans="2:2" ht="14.25" customHeight="1" x14ac:dyDescent="0.65">
      <c r="B513" s="49"/>
    </row>
    <row r="514" spans="2:2" ht="14.25" customHeight="1" x14ac:dyDescent="0.65">
      <c r="B514" s="49"/>
    </row>
    <row r="515" spans="2:2" ht="14.25" customHeight="1" x14ac:dyDescent="0.65">
      <c r="B515" s="49"/>
    </row>
    <row r="516" spans="2:2" ht="14.25" customHeight="1" x14ac:dyDescent="0.65">
      <c r="B516" s="49"/>
    </row>
    <row r="517" spans="2:2" ht="14.25" customHeight="1" x14ac:dyDescent="0.65">
      <c r="B517" s="49"/>
    </row>
    <row r="518" spans="2:2" ht="14.25" customHeight="1" x14ac:dyDescent="0.65">
      <c r="B518" s="49"/>
    </row>
    <row r="519" spans="2:2" ht="14.25" customHeight="1" x14ac:dyDescent="0.65">
      <c r="B519" s="49"/>
    </row>
    <row r="520" spans="2:2" ht="14.25" customHeight="1" x14ac:dyDescent="0.65">
      <c r="B520" s="49"/>
    </row>
    <row r="521" spans="2:2" ht="14.25" customHeight="1" x14ac:dyDescent="0.65">
      <c r="B521" s="49"/>
    </row>
    <row r="522" spans="2:2" ht="14.25" customHeight="1" x14ac:dyDescent="0.65">
      <c r="B522" s="49"/>
    </row>
    <row r="523" spans="2:2" ht="14.25" customHeight="1" x14ac:dyDescent="0.65">
      <c r="B523" s="49"/>
    </row>
    <row r="524" spans="2:2" ht="14.25" customHeight="1" x14ac:dyDescent="0.65">
      <c r="B524" s="49"/>
    </row>
    <row r="525" spans="2:2" ht="14.25" customHeight="1" x14ac:dyDescent="0.65">
      <c r="B525" s="49"/>
    </row>
    <row r="526" spans="2:2" ht="14.25" customHeight="1" x14ac:dyDescent="0.65">
      <c r="B526" s="49"/>
    </row>
    <row r="527" spans="2:2" ht="14.25" customHeight="1" x14ac:dyDescent="0.65">
      <c r="B527" s="49"/>
    </row>
    <row r="528" spans="2:2" ht="14.25" customHeight="1" x14ac:dyDescent="0.65">
      <c r="B528" s="49"/>
    </row>
    <row r="529" spans="2:2" ht="14.25" customHeight="1" x14ac:dyDescent="0.65">
      <c r="B529" s="49"/>
    </row>
    <row r="530" spans="2:2" ht="14.25" customHeight="1" x14ac:dyDescent="0.65">
      <c r="B530" s="49"/>
    </row>
    <row r="531" spans="2:2" ht="14.25" customHeight="1" x14ac:dyDescent="0.65">
      <c r="B531" s="49"/>
    </row>
    <row r="532" spans="2:2" ht="14.25" customHeight="1" x14ac:dyDescent="0.65">
      <c r="B532" s="49"/>
    </row>
    <row r="533" spans="2:2" ht="14.25" customHeight="1" x14ac:dyDescent="0.65">
      <c r="B533" s="49"/>
    </row>
    <row r="534" spans="2:2" ht="14.25" customHeight="1" x14ac:dyDescent="0.65">
      <c r="B534" s="49"/>
    </row>
    <row r="535" spans="2:2" ht="14.25" customHeight="1" x14ac:dyDescent="0.65">
      <c r="B535" s="49"/>
    </row>
    <row r="536" spans="2:2" ht="14.25" customHeight="1" x14ac:dyDescent="0.65">
      <c r="B536" s="49"/>
    </row>
    <row r="537" spans="2:2" ht="14.25" customHeight="1" x14ac:dyDescent="0.65">
      <c r="B537" s="49"/>
    </row>
    <row r="538" spans="2:2" ht="14.25" customHeight="1" x14ac:dyDescent="0.65">
      <c r="B538" s="49"/>
    </row>
    <row r="539" spans="2:2" ht="14.25" customHeight="1" x14ac:dyDescent="0.65">
      <c r="B539" s="49"/>
    </row>
    <row r="540" spans="2:2" ht="14.25" customHeight="1" x14ac:dyDescent="0.65">
      <c r="B540" s="49"/>
    </row>
    <row r="541" spans="2:2" ht="14.25" customHeight="1" x14ac:dyDescent="0.65">
      <c r="B541" s="49"/>
    </row>
    <row r="542" spans="2:2" ht="14.25" customHeight="1" x14ac:dyDescent="0.65">
      <c r="B542" s="49"/>
    </row>
    <row r="543" spans="2:2" ht="14.25" customHeight="1" x14ac:dyDescent="0.65">
      <c r="B543" s="49"/>
    </row>
    <row r="544" spans="2:2" ht="14.25" customHeight="1" x14ac:dyDescent="0.65">
      <c r="B544" s="49"/>
    </row>
    <row r="545" spans="2:2" ht="14.25" customHeight="1" x14ac:dyDescent="0.65">
      <c r="B545" s="49"/>
    </row>
    <row r="546" spans="2:2" ht="14.25" customHeight="1" x14ac:dyDescent="0.65">
      <c r="B546" s="49"/>
    </row>
    <row r="547" spans="2:2" ht="14.25" customHeight="1" x14ac:dyDescent="0.65">
      <c r="B547" s="49"/>
    </row>
    <row r="548" spans="2:2" ht="14.25" customHeight="1" x14ac:dyDescent="0.65">
      <c r="B548" s="49"/>
    </row>
    <row r="549" spans="2:2" ht="14.25" customHeight="1" x14ac:dyDescent="0.65">
      <c r="B549" s="49"/>
    </row>
    <row r="550" spans="2:2" ht="14.25" customHeight="1" x14ac:dyDescent="0.65">
      <c r="B550" s="49"/>
    </row>
    <row r="551" spans="2:2" ht="14.25" customHeight="1" x14ac:dyDescent="0.65">
      <c r="B551" s="49"/>
    </row>
    <row r="552" spans="2:2" ht="14.25" customHeight="1" x14ac:dyDescent="0.65">
      <c r="B552" s="49"/>
    </row>
    <row r="553" spans="2:2" ht="14.25" customHeight="1" x14ac:dyDescent="0.65">
      <c r="B553" s="49"/>
    </row>
    <row r="554" spans="2:2" ht="14.25" customHeight="1" x14ac:dyDescent="0.65">
      <c r="B554" s="49"/>
    </row>
    <row r="555" spans="2:2" ht="14.25" customHeight="1" x14ac:dyDescent="0.65">
      <c r="B555" s="49"/>
    </row>
    <row r="556" spans="2:2" ht="14.25" customHeight="1" x14ac:dyDescent="0.65">
      <c r="B556" s="49"/>
    </row>
    <row r="557" spans="2:2" ht="14.25" customHeight="1" x14ac:dyDescent="0.65">
      <c r="B557" s="49"/>
    </row>
    <row r="558" spans="2:2" ht="14.25" customHeight="1" x14ac:dyDescent="0.65">
      <c r="B558" s="49"/>
    </row>
    <row r="559" spans="2:2" ht="14.25" customHeight="1" x14ac:dyDescent="0.65">
      <c r="B559" s="49"/>
    </row>
    <row r="560" spans="2:2" ht="14.25" customHeight="1" x14ac:dyDescent="0.65">
      <c r="B560" s="49"/>
    </row>
    <row r="561" spans="2:2" ht="14.25" customHeight="1" x14ac:dyDescent="0.65">
      <c r="B561" s="49"/>
    </row>
    <row r="562" spans="2:2" ht="14.25" customHeight="1" x14ac:dyDescent="0.65">
      <c r="B562" s="49"/>
    </row>
    <row r="563" spans="2:2" ht="14.25" customHeight="1" x14ac:dyDescent="0.65">
      <c r="B563" s="49"/>
    </row>
    <row r="564" spans="2:2" ht="14.25" customHeight="1" x14ac:dyDescent="0.65">
      <c r="B564" s="49"/>
    </row>
    <row r="565" spans="2:2" ht="14.25" customHeight="1" x14ac:dyDescent="0.65">
      <c r="B565" s="49"/>
    </row>
    <row r="566" spans="2:2" ht="14.25" customHeight="1" x14ac:dyDescent="0.65">
      <c r="B566" s="49"/>
    </row>
    <row r="567" spans="2:2" ht="14.25" customHeight="1" x14ac:dyDescent="0.65">
      <c r="B567" s="49"/>
    </row>
    <row r="568" spans="2:2" ht="14.25" customHeight="1" x14ac:dyDescent="0.65">
      <c r="B568" s="49"/>
    </row>
    <row r="569" spans="2:2" ht="14.25" customHeight="1" x14ac:dyDescent="0.65">
      <c r="B569" s="49"/>
    </row>
    <row r="570" spans="2:2" ht="14.25" customHeight="1" x14ac:dyDescent="0.65">
      <c r="B570" s="49"/>
    </row>
    <row r="571" spans="2:2" ht="14.25" customHeight="1" x14ac:dyDescent="0.65">
      <c r="B571" s="49"/>
    </row>
    <row r="572" spans="2:2" ht="14.25" customHeight="1" x14ac:dyDescent="0.65">
      <c r="B572" s="49"/>
    </row>
    <row r="573" spans="2:2" ht="14.25" customHeight="1" x14ac:dyDescent="0.65">
      <c r="B573" s="49"/>
    </row>
    <row r="574" spans="2:2" ht="14.25" customHeight="1" x14ac:dyDescent="0.65">
      <c r="B574" s="49"/>
    </row>
    <row r="575" spans="2:2" ht="14.25" customHeight="1" x14ac:dyDescent="0.65">
      <c r="B575" s="49"/>
    </row>
    <row r="576" spans="2:2" ht="14.25" customHeight="1" x14ac:dyDescent="0.65">
      <c r="B576" s="49"/>
    </row>
    <row r="577" spans="2:2" ht="14.25" customHeight="1" x14ac:dyDescent="0.65">
      <c r="B577" s="49"/>
    </row>
    <row r="578" spans="2:2" ht="14.25" customHeight="1" x14ac:dyDescent="0.65">
      <c r="B578" s="49"/>
    </row>
    <row r="579" spans="2:2" ht="14.25" customHeight="1" x14ac:dyDescent="0.65">
      <c r="B579" s="49"/>
    </row>
    <row r="580" spans="2:2" ht="14.25" customHeight="1" x14ac:dyDescent="0.65">
      <c r="B580" s="49"/>
    </row>
    <row r="581" spans="2:2" ht="14.25" customHeight="1" x14ac:dyDescent="0.65">
      <c r="B581" s="49"/>
    </row>
    <row r="582" spans="2:2" ht="14.25" customHeight="1" x14ac:dyDescent="0.65">
      <c r="B582" s="49"/>
    </row>
    <row r="583" spans="2:2" ht="14.25" customHeight="1" x14ac:dyDescent="0.65">
      <c r="B583" s="49"/>
    </row>
    <row r="584" spans="2:2" ht="14.25" customHeight="1" x14ac:dyDescent="0.65">
      <c r="B584" s="49"/>
    </row>
    <row r="585" spans="2:2" ht="14.25" customHeight="1" x14ac:dyDescent="0.65">
      <c r="B585" s="49"/>
    </row>
    <row r="586" spans="2:2" ht="14.25" customHeight="1" x14ac:dyDescent="0.65">
      <c r="B586" s="49"/>
    </row>
    <row r="587" spans="2:2" ht="14.25" customHeight="1" x14ac:dyDescent="0.65">
      <c r="B587" s="49"/>
    </row>
    <row r="588" spans="2:2" ht="14.25" customHeight="1" x14ac:dyDescent="0.65">
      <c r="B588" s="49"/>
    </row>
    <row r="589" spans="2:2" ht="14.25" customHeight="1" x14ac:dyDescent="0.65">
      <c r="B589" s="49"/>
    </row>
    <row r="590" spans="2:2" ht="14.25" customHeight="1" x14ac:dyDescent="0.65">
      <c r="B590" s="49"/>
    </row>
    <row r="591" spans="2:2" ht="14.25" customHeight="1" x14ac:dyDescent="0.65">
      <c r="B591" s="49"/>
    </row>
    <row r="592" spans="2:2" ht="14.25" customHeight="1" x14ac:dyDescent="0.65">
      <c r="B592" s="49"/>
    </row>
    <row r="593" spans="2:2" ht="14.25" customHeight="1" x14ac:dyDescent="0.65">
      <c r="B593" s="49"/>
    </row>
    <row r="594" spans="2:2" ht="14.25" customHeight="1" x14ac:dyDescent="0.65">
      <c r="B594" s="49"/>
    </row>
    <row r="595" spans="2:2" ht="14.25" customHeight="1" x14ac:dyDescent="0.65">
      <c r="B595" s="49"/>
    </row>
    <row r="596" spans="2:2" ht="14.25" customHeight="1" x14ac:dyDescent="0.65">
      <c r="B596" s="49"/>
    </row>
    <row r="597" spans="2:2" ht="14.25" customHeight="1" x14ac:dyDescent="0.65">
      <c r="B597" s="49"/>
    </row>
    <row r="598" spans="2:2" ht="14.25" customHeight="1" x14ac:dyDescent="0.65">
      <c r="B598" s="49"/>
    </row>
    <row r="599" spans="2:2" ht="14.25" customHeight="1" x14ac:dyDescent="0.65">
      <c r="B599" s="49"/>
    </row>
    <row r="600" spans="2:2" ht="14.25" customHeight="1" x14ac:dyDescent="0.65">
      <c r="B600" s="49"/>
    </row>
    <row r="601" spans="2:2" ht="14.25" customHeight="1" x14ac:dyDescent="0.65">
      <c r="B601" s="49"/>
    </row>
    <row r="602" spans="2:2" ht="14.25" customHeight="1" x14ac:dyDescent="0.65">
      <c r="B602" s="49"/>
    </row>
    <row r="603" spans="2:2" ht="14.25" customHeight="1" x14ac:dyDescent="0.65">
      <c r="B603" s="49"/>
    </row>
    <row r="604" spans="2:2" ht="14.25" customHeight="1" x14ac:dyDescent="0.65">
      <c r="B604" s="49"/>
    </row>
    <row r="605" spans="2:2" ht="14.25" customHeight="1" x14ac:dyDescent="0.65">
      <c r="B605" s="49"/>
    </row>
    <row r="606" spans="2:2" ht="14.25" customHeight="1" x14ac:dyDescent="0.65">
      <c r="B606" s="49"/>
    </row>
    <row r="607" spans="2:2" ht="14.25" customHeight="1" x14ac:dyDescent="0.65">
      <c r="B607" s="49"/>
    </row>
    <row r="608" spans="2:2" ht="14.25" customHeight="1" x14ac:dyDescent="0.65">
      <c r="B608" s="49"/>
    </row>
    <row r="609" spans="2:2" ht="14.25" customHeight="1" x14ac:dyDescent="0.65">
      <c r="B609" s="49"/>
    </row>
    <row r="610" spans="2:2" ht="14.25" customHeight="1" x14ac:dyDescent="0.65">
      <c r="B610" s="49"/>
    </row>
    <row r="611" spans="2:2" ht="14.25" customHeight="1" x14ac:dyDescent="0.65">
      <c r="B611" s="49"/>
    </row>
    <row r="612" spans="2:2" ht="14.25" customHeight="1" x14ac:dyDescent="0.65">
      <c r="B612" s="49"/>
    </row>
    <row r="613" spans="2:2" ht="14.25" customHeight="1" x14ac:dyDescent="0.65">
      <c r="B613" s="49"/>
    </row>
    <row r="614" spans="2:2" ht="14.25" customHeight="1" x14ac:dyDescent="0.65">
      <c r="B614" s="49"/>
    </row>
    <row r="615" spans="2:2" ht="14.25" customHeight="1" x14ac:dyDescent="0.65">
      <c r="B615" s="49"/>
    </row>
    <row r="616" spans="2:2" ht="14.25" customHeight="1" x14ac:dyDescent="0.65">
      <c r="B616" s="49"/>
    </row>
    <row r="617" spans="2:2" ht="14.25" customHeight="1" x14ac:dyDescent="0.65">
      <c r="B617" s="49"/>
    </row>
    <row r="618" spans="2:2" ht="14.25" customHeight="1" x14ac:dyDescent="0.65">
      <c r="B618" s="49"/>
    </row>
    <row r="619" spans="2:2" ht="14.25" customHeight="1" x14ac:dyDescent="0.65">
      <c r="B619" s="49"/>
    </row>
    <row r="620" spans="2:2" ht="14.25" customHeight="1" x14ac:dyDescent="0.65">
      <c r="B620" s="49"/>
    </row>
    <row r="621" spans="2:2" ht="14.25" customHeight="1" x14ac:dyDescent="0.65">
      <c r="B621" s="49"/>
    </row>
    <row r="622" spans="2:2" ht="14.25" customHeight="1" x14ac:dyDescent="0.65">
      <c r="B622" s="49"/>
    </row>
    <row r="623" spans="2:2" ht="14.25" customHeight="1" x14ac:dyDescent="0.65">
      <c r="B623" s="49"/>
    </row>
    <row r="624" spans="2:2" ht="14.25" customHeight="1" x14ac:dyDescent="0.65">
      <c r="B624" s="49"/>
    </row>
    <row r="625" spans="2:2" ht="14.25" customHeight="1" x14ac:dyDescent="0.65">
      <c r="B625" s="49"/>
    </row>
    <row r="626" spans="2:2" ht="14.25" customHeight="1" x14ac:dyDescent="0.65">
      <c r="B626" s="49"/>
    </row>
    <row r="627" spans="2:2" ht="14.25" customHeight="1" x14ac:dyDescent="0.65">
      <c r="B627" s="49"/>
    </row>
    <row r="628" spans="2:2" ht="14.25" customHeight="1" x14ac:dyDescent="0.65">
      <c r="B628" s="49"/>
    </row>
    <row r="629" spans="2:2" ht="14.25" customHeight="1" x14ac:dyDescent="0.65">
      <c r="B629" s="49"/>
    </row>
    <row r="630" spans="2:2" ht="14.25" customHeight="1" x14ac:dyDescent="0.65">
      <c r="B630" s="49"/>
    </row>
    <row r="631" spans="2:2" ht="14.25" customHeight="1" x14ac:dyDescent="0.65">
      <c r="B631" s="49"/>
    </row>
    <row r="632" spans="2:2" ht="14.25" customHeight="1" x14ac:dyDescent="0.65">
      <c r="B632" s="49"/>
    </row>
    <row r="633" spans="2:2" ht="14.25" customHeight="1" x14ac:dyDescent="0.65">
      <c r="B633" s="49"/>
    </row>
    <row r="634" spans="2:2" ht="14.25" customHeight="1" x14ac:dyDescent="0.65">
      <c r="B634" s="49"/>
    </row>
    <row r="635" spans="2:2" ht="14.25" customHeight="1" x14ac:dyDescent="0.65">
      <c r="B635" s="49"/>
    </row>
    <row r="636" spans="2:2" ht="14.25" customHeight="1" x14ac:dyDescent="0.65">
      <c r="B636" s="49"/>
    </row>
    <row r="637" spans="2:2" ht="14.25" customHeight="1" x14ac:dyDescent="0.65">
      <c r="B637" s="49"/>
    </row>
    <row r="638" spans="2:2" ht="14.25" customHeight="1" x14ac:dyDescent="0.65">
      <c r="B638" s="49"/>
    </row>
    <row r="639" spans="2:2" ht="14.25" customHeight="1" x14ac:dyDescent="0.65">
      <c r="B639" s="49"/>
    </row>
    <row r="640" spans="2:2" ht="14.25" customHeight="1" x14ac:dyDescent="0.65">
      <c r="B640" s="49"/>
    </row>
    <row r="641" spans="2:2" ht="14.25" customHeight="1" x14ac:dyDescent="0.65">
      <c r="B641" s="49"/>
    </row>
    <row r="642" spans="2:2" ht="14.25" customHeight="1" x14ac:dyDescent="0.65">
      <c r="B642" s="49"/>
    </row>
    <row r="643" spans="2:2" ht="14.25" customHeight="1" x14ac:dyDescent="0.65">
      <c r="B643" s="49"/>
    </row>
    <row r="644" spans="2:2" ht="14.25" customHeight="1" x14ac:dyDescent="0.65">
      <c r="B644" s="49"/>
    </row>
    <row r="645" spans="2:2" ht="14.25" customHeight="1" x14ac:dyDescent="0.65">
      <c r="B645" s="49"/>
    </row>
    <row r="646" spans="2:2" ht="14.25" customHeight="1" x14ac:dyDescent="0.65">
      <c r="B646" s="49"/>
    </row>
    <row r="647" spans="2:2" ht="14.25" customHeight="1" x14ac:dyDescent="0.65">
      <c r="B647" s="49"/>
    </row>
    <row r="648" spans="2:2" ht="14.25" customHeight="1" x14ac:dyDescent="0.65">
      <c r="B648" s="49"/>
    </row>
    <row r="649" spans="2:2" ht="14.25" customHeight="1" x14ac:dyDescent="0.65">
      <c r="B649" s="49"/>
    </row>
    <row r="650" spans="2:2" ht="14.25" customHeight="1" x14ac:dyDescent="0.65">
      <c r="B650" s="49"/>
    </row>
    <row r="651" spans="2:2" ht="14.25" customHeight="1" x14ac:dyDescent="0.65">
      <c r="B651" s="49"/>
    </row>
    <row r="652" spans="2:2" ht="14.25" customHeight="1" x14ac:dyDescent="0.65">
      <c r="B652" s="49"/>
    </row>
    <row r="653" spans="2:2" ht="14.25" customHeight="1" x14ac:dyDescent="0.65">
      <c r="B653" s="49"/>
    </row>
    <row r="654" spans="2:2" ht="14.25" customHeight="1" x14ac:dyDescent="0.65">
      <c r="B654" s="49"/>
    </row>
    <row r="655" spans="2:2" ht="14.25" customHeight="1" x14ac:dyDescent="0.65">
      <c r="B655" s="49"/>
    </row>
    <row r="656" spans="2:2" ht="14.25" customHeight="1" x14ac:dyDescent="0.65">
      <c r="B656" s="49"/>
    </row>
    <row r="657" spans="2:2" ht="14.25" customHeight="1" x14ac:dyDescent="0.65">
      <c r="B657" s="49"/>
    </row>
    <row r="658" spans="2:2" ht="14.25" customHeight="1" x14ac:dyDescent="0.65">
      <c r="B658" s="49"/>
    </row>
    <row r="659" spans="2:2" ht="14.25" customHeight="1" x14ac:dyDescent="0.65">
      <c r="B659" s="49"/>
    </row>
    <row r="660" spans="2:2" ht="14.25" customHeight="1" x14ac:dyDescent="0.65">
      <c r="B660" s="49"/>
    </row>
    <row r="661" spans="2:2" ht="14.25" customHeight="1" x14ac:dyDescent="0.65">
      <c r="B661" s="49"/>
    </row>
    <row r="662" spans="2:2" ht="14.25" customHeight="1" x14ac:dyDescent="0.65">
      <c r="B662" s="49"/>
    </row>
    <row r="663" spans="2:2" ht="14.25" customHeight="1" x14ac:dyDescent="0.65">
      <c r="B663" s="49"/>
    </row>
    <row r="664" spans="2:2" ht="14.25" customHeight="1" x14ac:dyDescent="0.65">
      <c r="B664" s="49"/>
    </row>
    <row r="665" spans="2:2" ht="14.25" customHeight="1" x14ac:dyDescent="0.65">
      <c r="B665" s="49"/>
    </row>
    <row r="666" spans="2:2" ht="14.25" customHeight="1" x14ac:dyDescent="0.65">
      <c r="B666" s="49"/>
    </row>
    <row r="667" spans="2:2" ht="14.25" customHeight="1" x14ac:dyDescent="0.65">
      <c r="B667" s="49"/>
    </row>
    <row r="668" spans="2:2" ht="14.25" customHeight="1" x14ac:dyDescent="0.65">
      <c r="B668" s="49"/>
    </row>
    <row r="669" spans="2:2" ht="14.25" customHeight="1" x14ac:dyDescent="0.65">
      <c r="B669" s="49"/>
    </row>
    <row r="670" spans="2:2" ht="14.25" customHeight="1" x14ac:dyDescent="0.65">
      <c r="B670" s="49"/>
    </row>
    <row r="671" spans="2:2" ht="14.25" customHeight="1" x14ac:dyDescent="0.65">
      <c r="B671" s="49"/>
    </row>
    <row r="672" spans="2:2" ht="14.25" customHeight="1" x14ac:dyDescent="0.65">
      <c r="B672" s="49"/>
    </row>
    <row r="673" spans="2:2" ht="14.25" customHeight="1" x14ac:dyDescent="0.65">
      <c r="B673" s="49"/>
    </row>
    <row r="674" spans="2:2" ht="14.25" customHeight="1" x14ac:dyDescent="0.65">
      <c r="B674" s="49"/>
    </row>
    <row r="675" spans="2:2" ht="14.25" customHeight="1" x14ac:dyDescent="0.65">
      <c r="B675" s="49"/>
    </row>
    <row r="676" spans="2:2" ht="14.25" customHeight="1" x14ac:dyDescent="0.65">
      <c r="B676" s="49"/>
    </row>
    <row r="677" spans="2:2" ht="14.25" customHeight="1" x14ac:dyDescent="0.65">
      <c r="B677" s="49"/>
    </row>
    <row r="678" spans="2:2" ht="14.25" customHeight="1" x14ac:dyDescent="0.65">
      <c r="B678" s="49"/>
    </row>
    <row r="679" spans="2:2" ht="14.25" customHeight="1" x14ac:dyDescent="0.65">
      <c r="B679" s="49"/>
    </row>
    <row r="680" spans="2:2" ht="14.25" customHeight="1" x14ac:dyDescent="0.65">
      <c r="B680" s="49"/>
    </row>
    <row r="681" spans="2:2" ht="14.25" customHeight="1" x14ac:dyDescent="0.65">
      <c r="B681" s="49"/>
    </row>
    <row r="682" spans="2:2" ht="14.25" customHeight="1" x14ac:dyDescent="0.65">
      <c r="B682" s="49"/>
    </row>
    <row r="683" spans="2:2" ht="14.25" customHeight="1" x14ac:dyDescent="0.65">
      <c r="B683" s="49"/>
    </row>
    <row r="684" spans="2:2" ht="14.25" customHeight="1" x14ac:dyDescent="0.65">
      <c r="B684" s="49"/>
    </row>
    <row r="685" spans="2:2" ht="14.25" customHeight="1" x14ac:dyDescent="0.65">
      <c r="B685" s="49"/>
    </row>
    <row r="686" spans="2:2" ht="14.25" customHeight="1" x14ac:dyDescent="0.65">
      <c r="B686" s="49"/>
    </row>
    <row r="687" spans="2:2" ht="14.25" customHeight="1" x14ac:dyDescent="0.65">
      <c r="B687" s="49"/>
    </row>
    <row r="688" spans="2:2" ht="14.25" customHeight="1" x14ac:dyDescent="0.65">
      <c r="B688" s="49"/>
    </row>
    <row r="689" spans="2:2" ht="14.25" customHeight="1" x14ac:dyDescent="0.65">
      <c r="B689" s="49"/>
    </row>
    <row r="690" spans="2:2" ht="14.25" customHeight="1" x14ac:dyDescent="0.65">
      <c r="B690" s="49"/>
    </row>
    <row r="691" spans="2:2" ht="14.25" customHeight="1" x14ac:dyDescent="0.65">
      <c r="B691" s="49"/>
    </row>
    <row r="692" spans="2:2" ht="14.25" customHeight="1" x14ac:dyDescent="0.65">
      <c r="B692" s="49"/>
    </row>
    <row r="693" spans="2:2" ht="14.25" customHeight="1" x14ac:dyDescent="0.65">
      <c r="B693" s="49"/>
    </row>
    <row r="694" spans="2:2" ht="14.25" customHeight="1" x14ac:dyDescent="0.65">
      <c r="B694" s="49"/>
    </row>
    <row r="695" spans="2:2" ht="14.25" customHeight="1" x14ac:dyDescent="0.65">
      <c r="B695" s="49"/>
    </row>
    <row r="696" spans="2:2" ht="14.25" customHeight="1" x14ac:dyDescent="0.65">
      <c r="B696" s="49"/>
    </row>
    <row r="697" spans="2:2" ht="14.25" customHeight="1" x14ac:dyDescent="0.65">
      <c r="B697" s="49"/>
    </row>
    <row r="698" spans="2:2" ht="14.25" customHeight="1" x14ac:dyDescent="0.65">
      <c r="B698" s="49"/>
    </row>
    <row r="699" spans="2:2" ht="14.25" customHeight="1" x14ac:dyDescent="0.65">
      <c r="B699" s="49"/>
    </row>
    <row r="700" spans="2:2" ht="14.25" customHeight="1" x14ac:dyDescent="0.65">
      <c r="B700" s="49"/>
    </row>
    <row r="701" spans="2:2" ht="14.25" customHeight="1" x14ac:dyDescent="0.65">
      <c r="B701" s="49"/>
    </row>
    <row r="702" spans="2:2" ht="14.25" customHeight="1" x14ac:dyDescent="0.65">
      <c r="B702" s="49"/>
    </row>
    <row r="703" spans="2:2" ht="14.25" customHeight="1" x14ac:dyDescent="0.65">
      <c r="B703" s="49"/>
    </row>
    <row r="704" spans="2:2" ht="14.25" customHeight="1" x14ac:dyDescent="0.65">
      <c r="B704" s="49"/>
    </row>
    <row r="705" spans="2:2" ht="14.25" customHeight="1" x14ac:dyDescent="0.65">
      <c r="B705" s="49"/>
    </row>
    <row r="706" spans="2:2" ht="14.25" customHeight="1" x14ac:dyDescent="0.65">
      <c r="B706" s="49"/>
    </row>
    <row r="707" spans="2:2" ht="14.25" customHeight="1" x14ac:dyDescent="0.65">
      <c r="B707" s="49"/>
    </row>
    <row r="708" spans="2:2" ht="14.25" customHeight="1" x14ac:dyDescent="0.65">
      <c r="B708" s="49"/>
    </row>
    <row r="709" spans="2:2" ht="14.25" customHeight="1" x14ac:dyDescent="0.65">
      <c r="B709" s="49"/>
    </row>
    <row r="710" spans="2:2" ht="14.25" customHeight="1" x14ac:dyDescent="0.65">
      <c r="B710" s="49"/>
    </row>
    <row r="711" spans="2:2" ht="14.25" customHeight="1" x14ac:dyDescent="0.65">
      <c r="B711" s="49"/>
    </row>
    <row r="712" spans="2:2" ht="14.25" customHeight="1" x14ac:dyDescent="0.65">
      <c r="B712" s="49"/>
    </row>
    <row r="713" spans="2:2" ht="14.25" customHeight="1" x14ac:dyDescent="0.65">
      <c r="B713" s="49"/>
    </row>
    <row r="714" spans="2:2" ht="14.25" customHeight="1" x14ac:dyDescent="0.65">
      <c r="B714" s="49"/>
    </row>
    <row r="715" spans="2:2" ht="14.25" customHeight="1" x14ac:dyDescent="0.65">
      <c r="B715" s="49"/>
    </row>
    <row r="716" spans="2:2" ht="14.25" customHeight="1" x14ac:dyDescent="0.65">
      <c r="B716" s="49"/>
    </row>
    <row r="717" spans="2:2" ht="14.25" customHeight="1" x14ac:dyDescent="0.65">
      <c r="B717" s="49"/>
    </row>
    <row r="718" spans="2:2" ht="14.25" customHeight="1" x14ac:dyDescent="0.65">
      <c r="B718" s="49"/>
    </row>
    <row r="719" spans="2:2" ht="14.25" customHeight="1" x14ac:dyDescent="0.65">
      <c r="B719" s="49"/>
    </row>
    <row r="720" spans="2:2" ht="14.25" customHeight="1" x14ac:dyDescent="0.65">
      <c r="B720" s="49"/>
    </row>
    <row r="721" spans="2:2" ht="14.25" customHeight="1" x14ac:dyDescent="0.65">
      <c r="B721" s="49"/>
    </row>
    <row r="722" spans="2:2" ht="14.25" customHeight="1" x14ac:dyDescent="0.65">
      <c r="B722" s="49"/>
    </row>
    <row r="723" spans="2:2" ht="14.25" customHeight="1" x14ac:dyDescent="0.65">
      <c r="B723" s="49"/>
    </row>
    <row r="724" spans="2:2" ht="14.25" customHeight="1" x14ac:dyDescent="0.65">
      <c r="B724" s="49"/>
    </row>
    <row r="725" spans="2:2" ht="14.25" customHeight="1" x14ac:dyDescent="0.65">
      <c r="B725" s="49"/>
    </row>
    <row r="726" spans="2:2" ht="14.25" customHeight="1" x14ac:dyDescent="0.65">
      <c r="B726" s="49"/>
    </row>
    <row r="727" spans="2:2" ht="14.25" customHeight="1" x14ac:dyDescent="0.65">
      <c r="B727" s="49"/>
    </row>
    <row r="728" spans="2:2" ht="14.25" customHeight="1" x14ac:dyDescent="0.65">
      <c r="B728" s="49"/>
    </row>
    <row r="729" spans="2:2" ht="14.25" customHeight="1" x14ac:dyDescent="0.65">
      <c r="B729" s="49"/>
    </row>
    <row r="730" spans="2:2" ht="14.25" customHeight="1" x14ac:dyDescent="0.65">
      <c r="B730" s="49"/>
    </row>
    <row r="731" spans="2:2" ht="14.25" customHeight="1" x14ac:dyDescent="0.65">
      <c r="B731" s="49"/>
    </row>
    <row r="732" spans="2:2" ht="14.25" customHeight="1" x14ac:dyDescent="0.65">
      <c r="B732" s="49"/>
    </row>
    <row r="733" spans="2:2" ht="14.25" customHeight="1" x14ac:dyDescent="0.65">
      <c r="B733" s="49"/>
    </row>
    <row r="734" spans="2:2" ht="14.25" customHeight="1" x14ac:dyDescent="0.65">
      <c r="B734" s="49"/>
    </row>
    <row r="735" spans="2:2" ht="14.25" customHeight="1" x14ac:dyDescent="0.65">
      <c r="B735" s="49"/>
    </row>
    <row r="736" spans="2:2" ht="14.25" customHeight="1" x14ac:dyDescent="0.65">
      <c r="B736" s="49"/>
    </row>
    <row r="737" spans="2:2" ht="14.25" customHeight="1" x14ac:dyDescent="0.65">
      <c r="B737" s="49"/>
    </row>
    <row r="738" spans="2:2" ht="14.25" customHeight="1" x14ac:dyDescent="0.65">
      <c r="B738" s="49"/>
    </row>
    <row r="739" spans="2:2" ht="14.25" customHeight="1" x14ac:dyDescent="0.65">
      <c r="B739" s="49"/>
    </row>
    <row r="740" spans="2:2" ht="14.25" customHeight="1" x14ac:dyDescent="0.65">
      <c r="B740" s="49"/>
    </row>
    <row r="741" spans="2:2" ht="14.25" customHeight="1" x14ac:dyDescent="0.65">
      <c r="B741" s="49"/>
    </row>
    <row r="742" spans="2:2" ht="14.25" customHeight="1" x14ac:dyDescent="0.65">
      <c r="B742" s="49"/>
    </row>
    <row r="743" spans="2:2" ht="14.25" customHeight="1" x14ac:dyDescent="0.65">
      <c r="B743" s="49"/>
    </row>
    <row r="744" spans="2:2" ht="14.25" customHeight="1" x14ac:dyDescent="0.65">
      <c r="B744" s="49"/>
    </row>
    <row r="745" spans="2:2" ht="14.25" customHeight="1" x14ac:dyDescent="0.65">
      <c r="B745" s="49"/>
    </row>
    <row r="746" spans="2:2" ht="14.25" customHeight="1" x14ac:dyDescent="0.65">
      <c r="B746" s="49"/>
    </row>
    <row r="747" spans="2:2" ht="14.25" customHeight="1" x14ac:dyDescent="0.65">
      <c r="B747" s="49"/>
    </row>
    <row r="748" spans="2:2" ht="14.25" customHeight="1" x14ac:dyDescent="0.65">
      <c r="B748" s="49"/>
    </row>
    <row r="749" spans="2:2" ht="14.25" customHeight="1" x14ac:dyDescent="0.65">
      <c r="B749" s="49"/>
    </row>
    <row r="750" spans="2:2" ht="14.25" customHeight="1" x14ac:dyDescent="0.65">
      <c r="B750" s="49"/>
    </row>
    <row r="751" spans="2:2" ht="14.25" customHeight="1" x14ac:dyDescent="0.65">
      <c r="B751" s="49"/>
    </row>
    <row r="752" spans="2:2" ht="14.25" customHeight="1" x14ac:dyDescent="0.65">
      <c r="B752" s="49"/>
    </row>
    <row r="753" spans="2:2" ht="14.25" customHeight="1" x14ac:dyDescent="0.65">
      <c r="B753" s="49"/>
    </row>
    <row r="754" spans="2:2" ht="14.25" customHeight="1" x14ac:dyDescent="0.65">
      <c r="B754" s="49"/>
    </row>
    <row r="755" spans="2:2" ht="14.25" customHeight="1" x14ac:dyDescent="0.65">
      <c r="B755" s="49"/>
    </row>
    <row r="756" spans="2:2" ht="14.25" customHeight="1" x14ac:dyDescent="0.65">
      <c r="B756" s="49"/>
    </row>
    <row r="757" spans="2:2" ht="14.25" customHeight="1" x14ac:dyDescent="0.65">
      <c r="B757" s="49"/>
    </row>
    <row r="758" spans="2:2" ht="14.25" customHeight="1" x14ac:dyDescent="0.65">
      <c r="B758" s="49"/>
    </row>
    <row r="759" spans="2:2" ht="14.25" customHeight="1" x14ac:dyDescent="0.65">
      <c r="B759" s="49"/>
    </row>
    <row r="760" spans="2:2" ht="14.25" customHeight="1" x14ac:dyDescent="0.65">
      <c r="B760" s="49"/>
    </row>
    <row r="761" spans="2:2" ht="14.25" customHeight="1" x14ac:dyDescent="0.65">
      <c r="B761" s="49"/>
    </row>
    <row r="762" spans="2:2" ht="14.25" customHeight="1" x14ac:dyDescent="0.65">
      <c r="B762" s="49"/>
    </row>
    <row r="763" spans="2:2" ht="14.25" customHeight="1" x14ac:dyDescent="0.65">
      <c r="B763" s="49"/>
    </row>
    <row r="764" spans="2:2" ht="14.25" customHeight="1" x14ac:dyDescent="0.65">
      <c r="B764" s="49"/>
    </row>
    <row r="765" spans="2:2" ht="14.25" customHeight="1" x14ac:dyDescent="0.65">
      <c r="B765" s="49"/>
    </row>
    <row r="766" spans="2:2" ht="14.25" customHeight="1" x14ac:dyDescent="0.65">
      <c r="B766" s="49"/>
    </row>
    <row r="767" spans="2:2" ht="14.25" customHeight="1" x14ac:dyDescent="0.65">
      <c r="B767" s="49"/>
    </row>
    <row r="768" spans="2:2" ht="14.25" customHeight="1" x14ac:dyDescent="0.65">
      <c r="B768" s="49"/>
    </row>
    <row r="769" spans="2:2" ht="14.25" customHeight="1" x14ac:dyDescent="0.65">
      <c r="B769" s="49"/>
    </row>
    <row r="770" spans="2:2" ht="14.25" customHeight="1" x14ac:dyDescent="0.65">
      <c r="B770" s="49"/>
    </row>
    <row r="771" spans="2:2" ht="14.25" customHeight="1" x14ac:dyDescent="0.65">
      <c r="B771" s="49"/>
    </row>
    <row r="772" spans="2:2" ht="14.25" customHeight="1" x14ac:dyDescent="0.65">
      <c r="B772" s="49"/>
    </row>
    <row r="773" spans="2:2" ht="14.25" customHeight="1" x14ac:dyDescent="0.65">
      <c r="B773" s="49"/>
    </row>
    <row r="774" spans="2:2" ht="14.25" customHeight="1" x14ac:dyDescent="0.65">
      <c r="B774" s="49"/>
    </row>
    <row r="775" spans="2:2" ht="14.25" customHeight="1" x14ac:dyDescent="0.65">
      <c r="B775" s="49"/>
    </row>
    <row r="776" spans="2:2" ht="14.25" customHeight="1" x14ac:dyDescent="0.65">
      <c r="B776" s="49"/>
    </row>
    <row r="777" spans="2:2" ht="14.25" customHeight="1" x14ac:dyDescent="0.65">
      <c r="B777" s="49"/>
    </row>
    <row r="778" spans="2:2" ht="14.25" customHeight="1" x14ac:dyDescent="0.65">
      <c r="B778" s="49"/>
    </row>
    <row r="779" spans="2:2" ht="14.25" customHeight="1" x14ac:dyDescent="0.65">
      <c r="B779" s="49"/>
    </row>
    <row r="780" spans="2:2" ht="14.25" customHeight="1" x14ac:dyDescent="0.65">
      <c r="B780" s="49"/>
    </row>
    <row r="781" spans="2:2" ht="14.25" customHeight="1" x14ac:dyDescent="0.65">
      <c r="B781" s="49"/>
    </row>
    <row r="782" spans="2:2" ht="14.25" customHeight="1" x14ac:dyDescent="0.65">
      <c r="B782" s="49"/>
    </row>
    <row r="783" spans="2:2" ht="14.25" customHeight="1" x14ac:dyDescent="0.65">
      <c r="B783" s="49"/>
    </row>
    <row r="784" spans="2:2" ht="14.25" customHeight="1" x14ac:dyDescent="0.65">
      <c r="B784" s="49"/>
    </row>
    <row r="785" spans="2:2" ht="14.25" customHeight="1" x14ac:dyDescent="0.65">
      <c r="B785" s="49"/>
    </row>
    <row r="786" spans="2:2" ht="14.25" customHeight="1" x14ac:dyDescent="0.65">
      <c r="B786" s="49"/>
    </row>
    <row r="787" spans="2:2" ht="14.25" customHeight="1" x14ac:dyDescent="0.65">
      <c r="B787" s="49"/>
    </row>
    <row r="788" spans="2:2" ht="14.25" customHeight="1" x14ac:dyDescent="0.65">
      <c r="B788" s="49"/>
    </row>
    <row r="789" spans="2:2" ht="14.25" customHeight="1" x14ac:dyDescent="0.65">
      <c r="B789" s="49"/>
    </row>
    <row r="790" spans="2:2" ht="14.25" customHeight="1" x14ac:dyDescent="0.65">
      <c r="B790" s="49"/>
    </row>
    <row r="791" spans="2:2" ht="14.25" customHeight="1" x14ac:dyDescent="0.65">
      <c r="B791" s="49"/>
    </row>
    <row r="792" spans="2:2" ht="14.25" customHeight="1" x14ac:dyDescent="0.65">
      <c r="B792" s="49"/>
    </row>
    <row r="793" spans="2:2" ht="14.25" customHeight="1" x14ac:dyDescent="0.65">
      <c r="B793" s="49"/>
    </row>
    <row r="794" spans="2:2" ht="14.25" customHeight="1" x14ac:dyDescent="0.65">
      <c r="B794" s="49"/>
    </row>
    <row r="795" spans="2:2" ht="14.25" customHeight="1" x14ac:dyDescent="0.65">
      <c r="B795" s="49"/>
    </row>
    <row r="796" spans="2:2" ht="14.25" customHeight="1" x14ac:dyDescent="0.65">
      <c r="B796" s="49"/>
    </row>
    <row r="797" spans="2:2" ht="14.25" customHeight="1" x14ac:dyDescent="0.65">
      <c r="B797" s="49"/>
    </row>
    <row r="798" spans="2:2" ht="14.25" customHeight="1" x14ac:dyDescent="0.65">
      <c r="B798" s="49"/>
    </row>
    <row r="799" spans="2:2" ht="14.25" customHeight="1" x14ac:dyDescent="0.65">
      <c r="B799" s="49"/>
    </row>
    <row r="800" spans="2:2" ht="14.25" customHeight="1" x14ac:dyDescent="0.65">
      <c r="B800" s="49"/>
    </row>
    <row r="801" spans="2:2" ht="14.25" customHeight="1" x14ac:dyDescent="0.65">
      <c r="B801" s="49"/>
    </row>
    <row r="802" spans="2:2" ht="14.25" customHeight="1" x14ac:dyDescent="0.65">
      <c r="B802" s="49"/>
    </row>
    <row r="803" spans="2:2" ht="14.25" customHeight="1" x14ac:dyDescent="0.65">
      <c r="B803" s="49"/>
    </row>
    <row r="804" spans="2:2" ht="14.25" customHeight="1" x14ac:dyDescent="0.65">
      <c r="B804" s="49"/>
    </row>
    <row r="805" spans="2:2" ht="14.25" customHeight="1" x14ac:dyDescent="0.65">
      <c r="B805" s="49"/>
    </row>
    <row r="806" spans="2:2" ht="14.25" customHeight="1" x14ac:dyDescent="0.65">
      <c r="B806" s="49"/>
    </row>
    <row r="807" spans="2:2" ht="14.25" customHeight="1" x14ac:dyDescent="0.65">
      <c r="B807" s="49"/>
    </row>
    <row r="808" spans="2:2" ht="14.25" customHeight="1" x14ac:dyDescent="0.65">
      <c r="B808" s="49"/>
    </row>
    <row r="809" spans="2:2" ht="14.25" customHeight="1" x14ac:dyDescent="0.65">
      <c r="B809" s="49"/>
    </row>
    <row r="810" spans="2:2" ht="14.25" customHeight="1" x14ac:dyDescent="0.65">
      <c r="B810" s="49"/>
    </row>
    <row r="811" spans="2:2" ht="14.25" customHeight="1" x14ac:dyDescent="0.65">
      <c r="B811" s="49"/>
    </row>
    <row r="812" spans="2:2" ht="14.25" customHeight="1" x14ac:dyDescent="0.65">
      <c r="B812" s="49"/>
    </row>
    <row r="813" spans="2:2" ht="14.25" customHeight="1" x14ac:dyDescent="0.65">
      <c r="B813" s="49"/>
    </row>
    <row r="814" spans="2:2" ht="14.25" customHeight="1" x14ac:dyDescent="0.65">
      <c r="B814" s="49"/>
    </row>
    <row r="815" spans="2:2" ht="14.25" customHeight="1" x14ac:dyDescent="0.65">
      <c r="B815" s="49"/>
    </row>
    <row r="816" spans="2:2" ht="14.25" customHeight="1" x14ac:dyDescent="0.65">
      <c r="B816" s="49"/>
    </row>
    <row r="817" spans="2:2" ht="14.25" customHeight="1" x14ac:dyDescent="0.65">
      <c r="B817" s="49"/>
    </row>
    <row r="818" spans="2:2" ht="14.25" customHeight="1" x14ac:dyDescent="0.65">
      <c r="B818" s="49"/>
    </row>
    <row r="819" spans="2:2" ht="14.25" customHeight="1" x14ac:dyDescent="0.65">
      <c r="B819" s="49"/>
    </row>
    <row r="820" spans="2:2" ht="14.25" customHeight="1" x14ac:dyDescent="0.65">
      <c r="B820" s="49"/>
    </row>
    <row r="821" spans="2:2" ht="14.25" customHeight="1" x14ac:dyDescent="0.65">
      <c r="B821" s="49"/>
    </row>
    <row r="822" spans="2:2" ht="14.25" customHeight="1" x14ac:dyDescent="0.65">
      <c r="B822" s="49"/>
    </row>
    <row r="823" spans="2:2" ht="14.25" customHeight="1" x14ac:dyDescent="0.65">
      <c r="B823" s="49"/>
    </row>
    <row r="824" spans="2:2" ht="14.25" customHeight="1" x14ac:dyDescent="0.65">
      <c r="B824" s="49"/>
    </row>
    <row r="825" spans="2:2" ht="14.25" customHeight="1" x14ac:dyDescent="0.65">
      <c r="B825" s="49"/>
    </row>
    <row r="826" spans="2:2" ht="14.25" customHeight="1" x14ac:dyDescent="0.65">
      <c r="B826" s="49"/>
    </row>
    <row r="827" spans="2:2" ht="14.25" customHeight="1" x14ac:dyDescent="0.65">
      <c r="B827" s="49"/>
    </row>
    <row r="828" spans="2:2" ht="14.25" customHeight="1" x14ac:dyDescent="0.65">
      <c r="B828" s="49"/>
    </row>
    <row r="829" spans="2:2" ht="14.25" customHeight="1" x14ac:dyDescent="0.65">
      <c r="B829" s="49"/>
    </row>
    <row r="830" spans="2:2" ht="14.25" customHeight="1" x14ac:dyDescent="0.65">
      <c r="B830" s="49"/>
    </row>
    <row r="831" spans="2:2" ht="14.25" customHeight="1" x14ac:dyDescent="0.65">
      <c r="B831" s="49"/>
    </row>
    <row r="832" spans="2:2" ht="14.25" customHeight="1" x14ac:dyDescent="0.65">
      <c r="B832" s="49"/>
    </row>
    <row r="833" spans="2:2" ht="14.25" customHeight="1" x14ac:dyDescent="0.65">
      <c r="B833" s="49"/>
    </row>
    <row r="834" spans="2:2" ht="14.25" customHeight="1" x14ac:dyDescent="0.65">
      <c r="B834" s="49"/>
    </row>
    <row r="835" spans="2:2" ht="14.25" customHeight="1" x14ac:dyDescent="0.65">
      <c r="B835" s="49"/>
    </row>
    <row r="836" spans="2:2" ht="14.25" customHeight="1" x14ac:dyDescent="0.65">
      <c r="B836" s="49"/>
    </row>
    <row r="837" spans="2:2" ht="14.25" customHeight="1" x14ac:dyDescent="0.65">
      <c r="B837" s="49"/>
    </row>
    <row r="838" spans="2:2" ht="14.25" customHeight="1" x14ac:dyDescent="0.65">
      <c r="B838" s="49"/>
    </row>
    <row r="839" spans="2:2" ht="14.25" customHeight="1" x14ac:dyDescent="0.65">
      <c r="B839" s="49"/>
    </row>
    <row r="840" spans="2:2" ht="14.25" customHeight="1" x14ac:dyDescent="0.65">
      <c r="B840" s="49"/>
    </row>
    <row r="841" spans="2:2" ht="14.25" customHeight="1" x14ac:dyDescent="0.65">
      <c r="B841" s="49"/>
    </row>
    <row r="842" spans="2:2" ht="14.25" customHeight="1" x14ac:dyDescent="0.65">
      <c r="B842" s="49"/>
    </row>
    <row r="843" spans="2:2" ht="14.25" customHeight="1" x14ac:dyDescent="0.65">
      <c r="B843" s="49"/>
    </row>
    <row r="844" spans="2:2" ht="14.25" customHeight="1" x14ac:dyDescent="0.65">
      <c r="B844" s="49"/>
    </row>
    <row r="845" spans="2:2" ht="14.25" customHeight="1" x14ac:dyDescent="0.65">
      <c r="B845" s="49"/>
    </row>
    <row r="846" spans="2:2" ht="14.25" customHeight="1" x14ac:dyDescent="0.65">
      <c r="B846" s="49"/>
    </row>
    <row r="847" spans="2:2" ht="14.25" customHeight="1" x14ac:dyDescent="0.65">
      <c r="B847" s="49"/>
    </row>
    <row r="848" spans="2:2" ht="14.25" customHeight="1" x14ac:dyDescent="0.65">
      <c r="B848" s="49"/>
    </row>
    <row r="849" spans="2:2" ht="14.25" customHeight="1" x14ac:dyDescent="0.65">
      <c r="B849" s="49"/>
    </row>
    <row r="850" spans="2:2" ht="14.25" customHeight="1" x14ac:dyDescent="0.65">
      <c r="B850" s="49"/>
    </row>
    <row r="851" spans="2:2" ht="14.25" customHeight="1" x14ac:dyDescent="0.65">
      <c r="B851" s="49"/>
    </row>
    <row r="852" spans="2:2" ht="14.25" customHeight="1" x14ac:dyDescent="0.65">
      <c r="B852" s="49"/>
    </row>
    <row r="853" spans="2:2" ht="14.25" customHeight="1" x14ac:dyDescent="0.65">
      <c r="B853" s="49"/>
    </row>
    <row r="854" spans="2:2" ht="14.25" customHeight="1" x14ac:dyDescent="0.65">
      <c r="B854" s="49"/>
    </row>
    <row r="855" spans="2:2" ht="14.25" customHeight="1" x14ac:dyDescent="0.65">
      <c r="B855" s="49"/>
    </row>
    <row r="856" spans="2:2" ht="14.25" customHeight="1" x14ac:dyDescent="0.65">
      <c r="B856" s="49"/>
    </row>
    <row r="857" spans="2:2" ht="14.25" customHeight="1" x14ac:dyDescent="0.65">
      <c r="B857" s="49"/>
    </row>
    <row r="858" spans="2:2" ht="14.25" customHeight="1" x14ac:dyDescent="0.65">
      <c r="B858" s="49"/>
    </row>
    <row r="859" spans="2:2" ht="14.25" customHeight="1" x14ac:dyDescent="0.65">
      <c r="B859" s="49"/>
    </row>
    <row r="860" spans="2:2" ht="14.25" customHeight="1" x14ac:dyDescent="0.65">
      <c r="B860" s="49"/>
    </row>
    <row r="861" spans="2:2" ht="14.25" customHeight="1" x14ac:dyDescent="0.65">
      <c r="B861" s="49"/>
    </row>
    <row r="862" spans="2:2" ht="14.25" customHeight="1" x14ac:dyDescent="0.65">
      <c r="B862" s="49"/>
    </row>
    <row r="863" spans="2:2" ht="14.25" customHeight="1" x14ac:dyDescent="0.65">
      <c r="B863" s="49"/>
    </row>
    <row r="864" spans="2:2" ht="14.25" customHeight="1" x14ac:dyDescent="0.65">
      <c r="B864" s="49"/>
    </row>
    <row r="865" spans="2:2" ht="14.25" customHeight="1" x14ac:dyDescent="0.65">
      <c r="B865" s="49"/>
    </row>
    <row r="866" spans="2:2" ht="14.25" customHeight="1" x14ac:dyDescent="0.65">
      <c r="B866" s="49"/>
    </row>
    <row r="867" spans="2:2" ht="14.25" customHeight="1" x14ac:dyDescent="0.65">
      <c r="B867" s="49"/>
    </row>
    <row r="868" spans="2:2" ht="14.25" customHeight="1" x14ac:dyDescent="0.65">
      <c r="B868" s="49"/>
    </row>
    <row r="869" spans="2:2" ht="14.25" customHeight="1" x14ac:dyDescent="0.65">
      <c r="B869" s="49"/>
    </row>
    <row r="870" spans="2:2" ht="14.25" customHeight="1" x14ac:dyDescent="0.65">
      <c r="B870" s="49"/>
    </row>
    <row r="871" spans="2:2" ht="14.25" customHeight="1" x14ac:dyDescent="0.65">
      <c r="B871" s="49"/>
    </row>
    <row r="872" spans="2:2" ht="14.25" customHeight="1" x14ac:dyDescent="0.65">
      <c r="B872" s="49"/>
    </row>
    <row r="873" spans="2:2" ht="14.25" customHeight="1" x14ac:dyDescent="0.65">
      <c r="B873" s="49"/>
    </row>
    <row r="874" spans="2:2" ht="14.25" customHeight="1" x14ac:dyDescent="0.65">
      <c r="B874" s="49"/>
    </row>
    <row r="875" spans="2:2" ht="14.25" customHeight="1" x14ac:dyDescent="0.65">
      <c r="B875" s="49"/>
    </row>
    <row r="876" spans="2:2" ht="14.25" customHeight="1" x14ac:dyDescent="0.65">
      <c r="B876" s="49"/>
    </row>
    <row r="877" spans="2:2" ht="14.25" customHeight="1" x14ac:dyDescent="0.65">
      <c r="B877" s="49"/>
    </row>
    <row r="878" spans="2:2" ht="14.25" customHeight="1" x14ac:dyDescent="0.65">
      <c r="B878" s="49"/>
    </row>
    <row r="879" spans="2:2" ht="14.25" customHeight="1" x14ac:dyDescent="0.65">
      <c r="B879" s="49"/>
    </row>
    <row r="880" spans="2:2" ht="14.25" customHeight="1" x14ac:dyDescent="0.65">
      <c r="B880" s="49"/>
    </row>
    <row r="881" spans="2:2" ht="14.25" customHeight="1" x14ac:dyDescent="0.65">
      <c r="B881" s="49"/>
    </row>
    <row r="882" spans="2:2" ht="14.25" customHeight="1" x14ac:dyDescent="0.65">
      <c r="B882" s="49"/>
    </row>
    <row r="883" spans="2:2" ht="14.25" customHeight="1" x14ac:dyDescent="0.65">
      <c r="B883" s="49"/>
    </row>
    <row r="884" spans="2:2" ht="14.25" customHeight="1" x14ac:dyDescent="0.65">
      <c r="B884" s="49"/>
    </row>
    <row r="885" spans="2:2" ht="14.25" customHeight="1" x14ac:dyDescent="0.65">
      <c r="B885" s="49"/>
    </row>
    <row r="886" spans="2:2" ht="14.25" customHeight="1" x14ac:dyDescent="0.65">
      <c r="B886" s="49"/>
    </row>
    <row r="887" spans="2:2" ht="14.25" customHeight="1" x14ac:dyDescent="0.65">
      <c r="B887" s="49"/>
    </row>
    <row r="888" spans="2:2" ht="14.25" customHeight="1" x14ac:dyDescent="0.65">
      <c r="B888" s="49"/>
    </row>
    <row r="889" spans="2:2" ht="14.25" customHeight="1" x14ac:dyDescent="0.65">
      <c r="B889" s="49"/>
    </row>
    <row r="890" spans="2:2" ht="14.25" customHeight="1" x14ac:dyDescent="0.65">
      <c r="B890" s="49"/>
    </row>
    <row r="891" spans="2:2" ht="14.25" customHeight="1" x14ac:dyDescent="0.65">
      <c r="B891" s="49"/>
    </row>
    <row r="892" spans="2:2" ht="14.25" customHeight="1" x14ac:dyDescent="0.65">
      <c r="B892" s="49"/>
    </row>
    <row r="893" spans="2:2" ht="14.25" customHeight="1" x14ac:dyDescent="0.65">
      <c r="B893" s="49"/>
    </row>
    <row r="894" spans="2:2" ht="14.25" customHeight="1" x14ac:dyDescent="0.65">
      <c r="B894" s="49"/>
    </row>
    <row r="895" spans="2:2" ht="14.25" customHeight="1" x14ac:dyDescent="0.65">
      <c r="B895" s="49"/>
    </row>
    <row r="896" spans="2:2" ht="14.25" customHeight="1" x14ac:dyDescent="0.65">
      <c r="B896" s="49"/>
    </row>
    <row r="897" spans="2:2" ht="14.25" customHeight="1" x14ac:dyDescent="0.65">
      <c r="B897" s="49"/>
    </row>
    <row r="898" spans="2:2" ht="14.25" customHeight="1" x14ac:dyDescent="0.65">
      <c r="B898" s="49"/>
    </row>
    <row r="899" spans="2:2" ht="14.25" customHeight="1" x14ac:dyDescent="0.65">
      <c r="B899" s="49"/>
    </row>
    <row r="900" spans="2:2" ht="14.25" customHeight="1" x14ac:dyDescent="0.65">
      <c r="B900" s="49"/>
    </row>
    <row r="901" spans="2:2" ht="14.25" customHeight="1" x14ac:dyDescent="0.65">
      <c r="B901" s="49"/>
    </row>
    <row r="902" spans="2:2" ht="14.25" customHeight="1" x14ac:dyDescent="0.65">
      <c r="B902" s="49"/>
    </row>
    <row r="903" spans="2:2" ht="14.25" customHeight="1" x14ac:dyDescent="0.65">
      <c r="B903" s="49"/>
    </row>
    <row r="904" spans="2:2" ht="14.25" customHeight="1" x14ac:dyDescent="0.65">
      <c r="B904" s="49"/>
    </row>
    <row r="905" spans="2:2" ht="14.25" customHeight="1" x14ac:dyDescent="0.65">
      <c r="B905" s="49"/>
    </row>
    <row r="906" spans="2:2" ht="14.25" customHeight="1" x14ac:dyDescent="0.65">
      <c r="B906" s="49"/>
    </row>
    <row r="907" spans="2:2" ht="14.25" customHeight="1" x14ac:dyDescent="0.65">
      <c r="B907" s="49"/>
    </row>
    <row r="908" spans="2:2" ht="14.25" customHeight="1" x14ac:dyDescent="0.65">
      <c r="B908" s="49"/>
    </row>
    <row r="909" spans="2:2" ht="14.25" customHeight="1" x14ac:dyDescent="0.65">
      <c r="B909" s="49"/>
    </row>
    <row r="910" spans="2:2" ht="14.25" customHeight="1" x14ac:dyDescent="0.65">
      <c r="B910" s="49"/>
    </row>
    <row r="911" spans="2:2" ht="14.25" customHeight="1" x14ac:dyDescent="0.65">
      <c r="B911" s="49"/>
    </row>
    <row r="912" spans="2:2" ht="14.25" customHeight="1" x14ac:dyDescent="0.65">
      <c r="B912" s="49"/>
    </row>
    <row r="913" spans="2:2" ht="14.25" customHeight="1" x14ac:dyDescent="0.65">
      <c r="B913" s="49"/>
    </row>
    <row r="914" spans="2:2" ht="14.25" customHeight="1" x14ac:dyDescent="0.65">
      <c r="B914" s="49"/>
    </row>
    <row r="915" spans="2:2" ht="14.25" customHeight="1" x14ac:dyDescent="0.65">
      <c r="B915" s="49"/>
    </row>
    <row r="916" spans="2:2" ht="14.25" customHeight="1" x14ac:dyDescent="0.65">
      <c r="B916" s="49"/>
    </row>
    <row r="917" spans="2:2" ht="14.25" customHeight="1" x14ac:dyDescent="0.65">
      <c r="B917" s="49"/>
    </row>
    <row r="918" spans="2:2" ht="14.25" customHeight="1" x14ac:dyDescent="0.65">
      <c r="B918" s="49"/>
    </row>
    <row r="919" spans="2:2" ht="14.25" customHeight="1" x14ac:dyDescent="0.65">
      <c r="B919" s="49"/>
    </row>
    <row r="920" spans="2:2" ht="14.25" customHeight="1" x14ac:dyDescent="0.65">
      <c r="B920" s="49"/>
    </row>
    <row r="921" spans="2:2" ht="14.25" customHeight="1" x14ac:dyDescent="0.65">
      <c r="B921" s="49"/>
    </row>
    <row r="922" spans="2:2" ht="14.25" customHeight="1" x14ac:dyDescent="0.65">
      <c r="B922" s="49"/>
    </row>
    <row r="923" spans="2:2" ht="14.25" customHeight="1" x14ac:dyDescent="0.65">
      <c r="B923" s="49"/>
    </row>
    <row r="924" spans="2:2" ht="14.25" customHeight="1" x14ac:dyDescent="0.65">
      <c r="B924" s="49"/>
    </row>
    <row r="925" spans="2:2" ht="14.25" customHeight="1" x14ac:dyDescent="0.65">
      <c r="B925" s="49"/>
    </row>
    <row r="926" spans="2:2" ht="14.25" customHeight="1" x14ac:dyDescent="0.65">
      <c r="B926" s="49"/>
    </row>
    <row r="927" spans="2:2" ht="14.25" customHeight="1" x14ac:dyDescent="0.65">
      <c r="B927" s="49"/>
    </row>
    <row r="928" spans="2:2" ht="14.25" customHeight="1" x14ac:dyDescent="0.65">
      <c r="B928" s="49"/>
    </row>
    <row r="929" spans="2:2" ht="14.25" customHeight="1" x14ac:dyDescent="0.65">
      <c r="B929" s="49"/>
    </row>
    <row r="930" spans="2:2" ht="14.25" customHeight="1" x14ac:dyDescent="0.65">
      <c r="B930" s="49"/>
    </row>
    <row r="931" spans="2:2" ht="14.25" customHeight="1" x14ac:dyDescent="0.65">
      <c r="B931" s="49"/>
    </row>
    <row r="932" spans="2:2" ht="14.25" customHeight="1" x14ac:dyDescent="0.65">
      <c r="B932" s="49"/>
    </row>
    <row r="933" spans="2:2" ht="14.25" customHeight="1" x14ac:dyDescent="0.65">
      <c r="B933" s="49"/>
    </row>
    <row r="934" spans="2:2" ht="14.25" customHeight="1" x14ac:dyDescent="0.65">
      <c r="B934" s="49"/>
    </row>
    <row r="935" spans="2:2" ht="14.25" customHeight="1" x14ac:dyDescent="0.65">
      <c r="B935" s="49"/>
    </row>
    <row r="936" spans="2:2" ht="14.25" customHeight="1" x14ac:dyDescent="0.65">
      <c r="B936" s="49"/>
    </row>
    <row r="937" spans="2:2" ht="14.25" customHeight="1" x14ac:dyDescent="0.65">
      <c r="B937" s="49"/>
    </row>
    <row r="938" spans="2:2" ht="14.25" customHeight="1" x14ac:dyDescent="0.65">
      <c r="B938" s="49"/>
    </row>
    <row r="939" spans="2:2" ht="14.25" customHeight="1" x14ac:dyDescent="0.65">
      <c r="B939" s="49"/>
    </row>
    <row r="940" spans="2:2" ht="14.25" customHeight="1" x14ac:dyDescent="0.65">
      <c r="B940" s="49"/>
    </row>
    <row r="941" spans="2:2" ht="14.25" customHeight="1" x14ac:dyDescent="0.65">
      <c r="B941" s="49"/>
    </row>
    <row r="942" spans="2:2" ht="14.25" customHeight="1" x14ac:dyDescent="0.65">
      <c r="B942" s="49"/>
    </row>
    <row r="943" spans="2:2" ht="14.25" customHeight="1" x14ac:dyDescent="0.65">
      <c r="B943" s="49"/>
    </row>
    <row r="944" spans="2:2" ht="14.25" customHeight="1" x14ac:dyDescent="0.65">
      <c r="B944" s="49"/>
    </row>
    <row r="945" spans="2:2" ht="14.25" customHeight="1" x14ac:dyDescent="0.65">
      <c r="B945" s="49"/>
    </row>
    <row r="946" spans="2:2" ht="14.25" customHeight="1" x14ac:dyDescent="0.65">
      <c r="B946" s="49"/>
    </row>
    <row r="947" spans="2:2" ht="14.25" customHeight="1" x14ac:dyDescent="0.65">
      <c r="B947" s="49"/>
    </row>
    <row r="948" spans="2:2" ht="14.25" customHeight="1" x14ac:dyDescent="0.65">
      <c r="B948" s="49"/>
    </row>
    <row r="949" spans="2:2" ht="14.25" customHeight="1" x14ac:dyDescent="0.65">
      <c r="B949" s="49"/>
    </row>
    <row r="950" spans="2:2" ht="14.25" customHeight="1" x14ac:dyDescent="0.65">
      <c r="B950" s="49"/>
    </row>
    <row r="951" spans="2:2" ht="14.25" customHeight="1" x14ac:dyDescent="0.65">
      <c r="B951" s="49"/>
    </row>
    <row r="952" spans="2:2" ht="14.25" customHeight="1" x14ac:dyDescent="0.65">
      <c r="B952" s="49"/>
    </row>
    <row r="953" spans="2:2" ht="14.25" customHeight="1" x14ac:dyDescent="0.65">
      <c r="B953" s="49"/>
    </row>
    <row r="954" spans="2:2" ht="14.25" customHeight="1" x14ac:dyDescent="0.65">
      <c r="B954" s="49"/>
    </row>
    <row r="955" spans="2:2" ht="14.25" customHeight="1" x14ac:dyDescent="0.65">
      <c r="B955" s="49"/>
    </row>
    <row r="956" spans="2:2" ht="14.25" customHeight="1" x14ac:dyDescent="0.65">
      <c r="B956" s="49"/>
    </row>
    <row r="957" spans="2:2" ht="14.25" customHeight="1" x14ac:dyDescent="0.65">
      <c r="B957" s="49"/>
    </row>
    <row r="958" spans="2:2" ht="14.25" customHeight="1" x14ac:dyDescent="0.65">
      <c r="B958" s="49"/>
    </row>
    <row r="959" spans="2:2" ht="14.25" customHeight="1" x14ac:dyDescent="0.65">
      <c r="B959" s="49"/>
    </row>
    <row r="960" spans="2:2" ht="14.25" customHeight="1" x14ac:dyDescent="0.65">
      <c r="B960" s="49"/>
    </row>
    <row r="961" spans="2:2" ht="14.25" customHeight="1" x14ac:dyDescent="0.65">
      <c r="B961" s="49"/>
    </row>
    <row r="962" spans="2:2" ht="14.25" customHeight="1" x14ac:dyDescent="0.65">
      <c r="B962" s="49"/>
    </row>
    <row r="963" spans="2:2" ht="14.25" customHeight="1" x14ac:dyDescent="0.65">
      <c r="B963" s="49"/>
    </row>
    <row r="964" spans="2:2" ht="14.25" customHeight="1" x14ac:dyDescent="0.65">
      <c r="B964" s="49"/>
    </row>
    <row r="965" spans="2:2" ht="14.25" customHeight="1" x14ac:dyDescent="0.65">
      <c r="B965" s="49"/>
    </row>
    <row r="966" spans="2:2" ht="14.25" customHeight="1" x14ac:dyDescent="0.65">
      <c r="B966" s="49"/>
    </row>
    <row r="967" spans="2:2" ht="14.25" customHeight="1" x14ac:dyDescent="0.65">
      <c r="B967" s="49"/>
    </row>
    <row r="968" spans="2:2" ht="14.25" customHeight="1" x14ac:dyDescent="0.65">
      <c r="B968" s="49"/>
    </row>
    <row r="969" spans="2:2" ht="14.25" customHeight="1" x14ac:dyDescent="0.65">
      <c r="B969" s="49"/>
    </row>
    <row r="970" spans="2:2" ht="14.25" customHeight="1" x14ac:dyDescent="0.65">
      <c r="B970" s="49"/>
    </row>
    <row r="971" spans="2:2" ht="14.25" customHeight="1" x14ac:dyDescent="0.65">
      <c r="B971" s="49"/>
    </row>
    <row r="972" spans="2:2" ht="14.25" customHeight="1" x14ac:dyDescent="0.65">
      <c r="B972" s="49"/>
    </row>
    <row r="973" spans="2:2" ht="14.25" customHeight="1" x14ac:dyDescent="0.65">
      <c r="B973" s="49"/>
    </row>
    <row r="974" spans="2:2" ht="14.25" customHeight="1" x14ac:dyDescent="0.65">
      <c r="B974" s="49"/>
    </row>
    <row r="975" spans="2:2" ht="14.25" customHeight="1" x14ac:dyDescent="0.65">
      <c r="B975" s="49"/>
    </row>
    <row r="976" spans="2:2" ht="14.25" customHeight="1" x14ac:dyDescent="0.65">
      <c r="B976" s="49"/>
    </row>
    <row r="977" spans="2:2" ht="14.25" customHeight="1" x14ac:dyDescent="0.65">
      <c r="B977" s="49"/>
    </row>
    <row r="978" spans="2:2" ht="14.25" customHeight="1" x14ac:dyDescent="0.65">
      <c r="B978" s="49"/>
    </row>
    <row r="979" spans="2:2" ht="14.25" customHeight="1" x14ac:dyDescent="0.65">
      <c r="B979" s="49"/>
    </row>
    <row r="980" spans="2:2" ht="14.25" customHeight="1" x14ac:dyDescent="0.65">
      <c r="B980" s="49"/>
    </row>
    <row r="981" spans="2:2" ht="14.25" customHeight="1" x14ac:dyDescent="0.65">
      <c r="B981" s="49"/>
    </row>
    <row r="982" spans="2:2" ht="14.25" customHeight="1" x14ac:dyDescent="0.65">
      <c r="B982" s="49"/>
    </row>
    <row r="983" spans="2:2" ht="14.25" customHeight="1" x14ac:dyDescent="0.65">
      <c r="B983" s="49"/>
    </row>
    <row r="984" spans="2:2" ht="14.25" customHeight="1" x14ac:dyDescent="0.65">
      <c r="B984" s="49"/>
    </row>
    <row r="985" spans="2:2" ht="14.25" customHeight="1" x14ac:dyDescent="0.65">
      <c r="B985" s="49"/>
    </row>
    <row r="986" spans="2:2" ht="14.25" customHeight="1" x14ac:dyDescent="0.65">
      <c r="B986" s="49"/>
    </row>
    <row r="987" spans="2:2" ht="14.25" customHeight="1" x14ac:dyDescent="0.65">
      <c r="B987" s="49"/>
    </row>
    <row r="988" spans="2:2" ht="14.25" customHeight="1" x14ac:dyDescent="0.65">
      <c r="B988" s="49"/>
    </row>
    <row r="989" spans="2:2" ht="14.25" customHeight="1" x14ac:dyDescent="0.65">
      <c r="B989" s="49"/>
    </row>
    <row r="990" spans="2:2" ht="14.25" customHeight="1" x14ac:dyDescent="0.65">
      <c r="B990" s="49"/>
    </row>
    <row r="991" spans="2:2" ht="14.25" customHeight="1" x14ac:dyDescent="0.65">
      <c r="B991" s="49"/>
    </row>
    <row r="992" spans="2:2" ht="14.25" customHeight="1" x14ac:dyDescent="0.65">
      <c r="B992" s="49"/>
    </row>
    <row r="993" spans="2:2" ht="14.25" customHeight="1" x14ac:dyDescent="0.65">
      <c r="B993" s="49"/>
    </row>
    <row r="994" spans="2:2" ht="14.25" customHeight="1" x14ac:dyDescent="0.65">
      <c r="B994" s="49"/>
    </row>
    <row r="995" spans="2:2" ht="14.25" customHeight="1" x14ac:dyDescent="0.65">
      <c r="B995" s="49"/>
    </row>
    <row r="996" spans="2:2" ht="14.25" customHeight="1" x14ac:dyDescent="0.65">
      <c r="B996" s="49"/>
    </row>
    <row r="997" spans="2:2" ht="14.25" customHeight="1" x14ac:dyDescent="0.65">
      <c r="B997" s="49"/>
    </row>
    <row r="998" spans="2:2" ht="14.25" customHeight="1" x14ac:dyDescent="0.65">
      <c r="B998" s="49"/>
    </row>
    <row r="999" spans="2:2" ht="14.25" customHeight="1" x14ac:dyDescent="0.65">
      <c r="B999" s="49"/>
    </row>
    <row r="1000" spans="2:2" ht="14.25" customHeight="1" x14ac:dyDescent="0.65">
      <c r="B1000" s="49"/>
    </row>
    <row r="1001" spans="2:2" ht="14.25" customHeight="1" x14ac:dyDescent="0.65">
      <c r="B1001" s="49"/>
    </row>
  </sheetData>
  <mergeCells count="16">
    <mergeCell ref="E1:F1"/>
    <mergeCell ref="G1:H1"/>
    <mergeCell ref="I1:J1"/>
    <mergeCell ref="A5:J5"/>
    <mergeCell ref="A22:J22"/>
    <mergeCell ref="A4:B4"/>
    <mergeCell ref="A57:B57"/>
    <mergeCell ref="A81:B81"/>
    <mergeCell ref="A112:B112"/>
    <mergeCell ref="A127:B127"/>
    <mergeCell ref="A1:B1"/>
    <mergeCell ref="C1:D1"/>
    <mergeCell ref="A24:B24"/>
    <mergeCell ref="A27:B27"/>
    <mergeCell ref="A30:B30"/>
    <mergeCell ref="A31:B31"/>
  </mergeCells>
  <pageMargins left="0.7" right="0.7" top="0.75" bottom="0.75" header="0" footer="0"/>
  <pageSetup fitToHeight="0" orientation="portrait" r:id="rId1"/>
  <rowBreaks count="3" manualBreakCount="3">
    <brk id="29" max="1" man="1"/>
    <brk id="63" max="1" man="1"/>
    <brk id="110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proposal (2)</vt:lpstr>
      <vt:lpstr>'budget proposal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Barnes</dc:creator>
  <cp:lastModifiedBy>Phil Barnes</cp:lastModifiedBy>
  <cp:lastPrinted>2021-04-05T14:27:38Z</cp:lastPrinted>
  <dcterms:created xsi:type="dcterms:W3CDTF">2020-04-06T14:35:48Z</dcterms:created>
  <dcterms:modified xsi:type="dcterms:W3CDTF">2022-12-13T20:55:33Z</dcterms:modified>
</cp:coreProperties>
</file>