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gjpba\Dropbox\Swimming\ISI\Finance Committee\2023 budget\"/>
    </mc:Choice>
  </mc:AlternateContent>
  <xr:revisionPtr revIDLastSave="0" documentId="8_{3F233EA7-BB08-44AA-B8B1-BDB58AD637C2}" xr6:coauthVersionLast="47" xr6:coauthVersionMax="47" xr10:uidLastSave="{00000000-0000-0000-0000-000000000000}"/>
  <bookViews>
    <workbookView xWindow="-90" yWindow="-90" windowWidth="19380" windowHeight="11460" xr2:uid="{00000000-000D-0000-FFFF-FFFF00000000}"/>
  </bookViews>
  <sheets>
    <sheet name="budget proposal" sheetId="1" r:id="rId1"/>
    <sheet name="Finance" sheetId="2" r:id="rId2"/>
    <sheet name="Adminstrative" sheetId="3" r:id="rId3"/>
    <sheet name="Age Group" sheetId="4" r:id="rId4"/>
    <sheet name="Senior" sheetId="5" r:id="rId5"/>
  </sheets>
  <definedNames>
    <definedName name="_xlnm.Print_Area" localSheetId="0">'budget proposal'!$A$1:$B$154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9" roundtripDataSignature="AMtx7mjEejvEJ3CJeYVZnytJZR+/p9TeoA=="/>
    </ext>
  </extLst>
</workbook>
</file>

<file path=xl/calcChain.xml><?xml version="1.0" encoding="utf-8"?>
<calcChain xmlns="http://schemas.openxmlformats.org/spreadsheetml/2006/main">
  <c r="B12" i="2" l="1"/>
  <c r="B109" i="1"/>
  <c r="B94" i="1"/>
  <c r="B10" i="1" l="1"/>
  <c r="B11" i="1"/>
  <c r="A24" i="1"/>
  <c r="B18" i="2" l="1"/>
  <c r="B16" i="1" l="1"/>
  <c r="B15" i="1"/>
  <c r="B14" i="1"/>
  <c r="B9" i="1"/>
  <c r="B6" i="1"/>
  <c r="B18" i="1"/>
  <c r="B12" i="1"/>
  <c r="B7" i="2"/>
  <c r="B7" i="1" s="1"/>
  <c r="B39" i="1"/>
  <c r="B52" i="1"/>
  <c r="B41" i="1"/>
  <c r="B19" i="2" l="1"/>
  <c r="B22" i="5"/>
  <c r="B42" i="5"/>
  <c r="B35" i="5"/>
  <c r="B32" i="5"/>
  <c r="B17" i="5"/>
  <c r="B10" i="5"/>
  <c r="B7" i="5"/>
  <c r="B32" i="4"/>
  <c r="B107" i="1" s="1"/>
  <c r="B25" i="4"/>
  <c r="B17" i="4"/>
  <c r="B10" i="4"/>
  <c r="B64" i="3"/>
  <c r="B60" i="3"/>
  <c r="B57" i="3"/>
  <c r="B49" i="3"/>
  <c r="B40" i="3"/>
  <c r="B32" i="3"/>
  <c r="B24" i="3"/>
  <c r="B10" i="3"/>
  <c r="B27" i="2"/>
  <c r="B3" i="2" s="1"/>
  <c r="B148" i="1"/>
  <c r="B147" i="1"/>
  <c r="B146" i="1"/>
  <c r="B145" i="1"/>
  <c r="B144" i="1"/>
  <c r="B141" i="1"/>
  <c r="B142" i="1" s="1"/>
  <c r="B138" i="1"/>
  <c r="B137" i="1"/>
  <c r="B136" i="1"/>
  <c r="B135" i="1"/>
  <c r="B134" i="1"/>
  <c r="B133" i="1"/>
  <c r="B132" i="1"/>
  <c r="B128" i="1"/>
  <c r="B129" i="1" s="1"/>
  <c r="B123" i="1"/>
  <c r="B122" i="1"/>
  <c r="B121" i="1"/>
  <c r="B120" i="1"/>
  <c r="B119" i="1"/>
  <c r="B116" i="1"/>
  <c r="B117" i="1" s="1"/>
  <c r="B113" i="1"/>
  <c r="B114" i="1" s="1"/>
  <c r="B106" i="1"/>
  <c r="B105" i="1"/>
  <c r="B104" i="1"/>
  <c r="B103" i="1"/>
  <c r="B99" i="1"/>
  <c r="B98" i="1"/>
  <c r="B97" i="1"/>
  <c r="B92" i="1"/>
  <c r="B91" i="1"/>
  <c r="B90" i="1"/>
  <c r="B89" i="1"/>
  <c r="B88" i="1"/>
  <c r="B85" i="1"/>
  <c r="B84" i="1"/>
  <c r="B83" i="1"/>
  <c r="B82" i="1"/>
  <c r="B76" i="1"/>
  <c r="B75" i="1"/>
  <c r="B72" i="1"/>
  <c r="B73" i="1" s="1"/>
  <c r="B69" i="1"/>
  <c r="B68" i="1"/>
  <c r="B67" i="1"/>
  <c r="B66" i="1"/>
  <c r="B65" i="1"/>
  <c r="B64" i="1"/>
  <c r="B61" i="1"/>
  <c r="B60" i="1"/>
  <c r="B59" i="1"/>
  <c r="B58" i="1"/>
  <c r="B53" i="1"/>
  <c r="B54" i="1" s="1"/>
  <c r="B49" i="1"/>
  <c r="B48" i="1"/>
  <c r="B47" i="1"/>
  <c r="B46" i="1"/>
  <c r="B45" i="1"/>
  <c r="B44" i="1"/>
  <c r="B40" i="1"/>
  <c r="B38" i="1"/>
  <c r="B35" i="1"/>
  <c r="B34" i="1"/>
  <c r="B33" i="1"/>
  <c r="B32" i="1"/>
  <c r="B27" i="1"/>
  <c r="B28" i="1" s="1"/>
  <c r="B3" i="4" l="1"/>
  <c r="B100" i="1"/>
  <c r="B101" i="1" s="1"/>
  <c r="B108" i="1"/>
  <c r="B70" i="1"/>
  <c r="B124" i="1"/>
  <c r="B125" i="1" s="1"/>
  <c r="B139" i="1"/>
  <c r="B149" i="1"/>
  <c r="B18" i="5"/>
  <c r="B2" i="5" s="1"/>
  <c r="B93" i="1"/>
  <c r="B86" i="1"/>
  <c r="B2" i="4"/>
  <c r="B42" i="1"/>
  <c r="B77" i="1"/>
  <c r="B62" i="1"/>
  <c r="B50" i="1"/>
  <c r="B36" i="1"/>
  <c r="B20" i="2"/>
  <c r="B19" i="1"/>
  <c r="B65" i="3"/>
  <c r="B3" i="3" s="1"/>
  <c r="B43" i="5"/>
  <c r="B3" i="5" s="1"/>
  <c r="B41" i="3"/>
  <c r="B2" i="3" s="1"/>
  <c r="B20" i="1" l="1"/>
  <c r="B150" i="1"/>
  <c r="B55" i="1"/>
  <c r="B78" i="1"/>
  <c r="B23" i="2" l="1"/>
  <c r="B24" i="1" s="1"/>
  <c r="B152" i="1"/>
  <c r="B24" i="2" l="1"/>
  <c r="B2" i="2" s="1"/>
  <c r="B25" i="1" l="1"/>
  <c r="B151" i="1" l="1"/>
  <c r="B1" i="1"/>
  <c r="B2" i="1" s="1"/>
  <c r="B153" i="1" l="1"/>
  <c r="B15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Phil Barnes</author>
  </authors>
  <commentList>
    <comment ref="B30" authorId="0" shapeId="0" xr:uid="{5BE8B0DA-E175-4FD9-92BF-5C0B56F74022}">
      <text>
        <r>
          <rPr>
            <b/>
            <sz val="10"/>
            <color indexed="81"/>
            <rFont val="Tahoma"/>
            <family val="2"/>
          </rPr>
          <t>Phil Barnes:</t>
        </r>
        <r>
          <rPr>
            <sz val="10"/>
            <color indexed="81"/>
            <rFont val="Tahoma"/>
            <family val="2"/>
          </rPr>
          <t xml:space="preserve">
Evaluators for OQMs
</t>
        </r>
      </text>
    </comment>
    <comment ref="B31" authorId="0" shapeId="0" xr:uid="{A59D3478-B028-46F9-B674-05576F76C60F}">
      <text>
        <r>
          <rPr>
            <b/>
            <sz val="10"/>
            <color indexed="81"/>
            <rFont val="Tahoma"/>
            <family val="2"/>
          </rPr>
          <t>Phil Barnes:</t>
        </r>
        <r>
          <rPr>
            <sz val="10"/>
            <color indexed="81"/>
            <rFont val="Tahoma"/>
            <family val="2"/>
          </rPr>
          <t xml:space="preserve">
USA Swimming clinics</t>
        </r>
      </text>
    </comment>
  </commentList>
</comments>
</file>

<file path=xl/sharedStrings.xml><?xml version="1.0" encoding="utf-8"?>
<sst xmlns="http://schemas.openxmlformats.org/spreadsheetml/2006/main" count="322" uniqueCount="124">
  <si>
    <t>Income less mandatory</t>
  </si>
  <si>
    <t>remainder after discetionary</t>
  </si>
  <si>
    <t>Income</t>
  </si>
  <si>
    <t>Investment Income</t>
  </si>
  <si>
    <t>Checking/Savings</t>
  </si>
  <si>
    <t>Total Investment Income</t>
  </si>
  <si>
    <t>Meet Income</t>
  </si>
  <si>
    <t>Fines/Fees</t>
  </si>
  <si>
    <t>Sanction Fees</t>
  </si>
  <si>
    <t>Splash Fees</t>
  </si>
  <si>
    <t>Total Meet Income</t>
  </si>
  <si>
    <t>Registrations</t>
  </si>
  <si>
    <t>Club</t>
  </si>
  <si>
    <t xml:space="preserve">Athlete </t>
  </si>
  <si>
    <t>Non-Athlete</t>
  </si>
  <si>
    <t>USA Swimming Grant/other</t>
  </si>
  <si>
    <t>Total Registrations</t>
  </si>
  <si>
    <t>Total Income</t>
  </si>
  <si>
    <t>Gross Profit</t>
  </si>
  <si>
    <t>Expense &amp; Investment</t>
  </si>
  <si>
    <t>Finance Division (Phil)</t>
  </si>
  <si>
    <t>Mandatory</t>
  </si>
  <si>
    <t>Total Finance Division Mandatory</t>
  </si>
  <si>
    <t>Discretionary</t>
  </si>
  <si>
    <t>LSC Grants</t>
  </si>
  <si>
    <t>Total Finance Division Discretionary</t>
  </si>
  <si>
    <t>Employee Expense</t>
  </si>
  <si>
    <t>Payroll Expenses</t>
  </si>
  <si>
    <t>Employee Miscellaneous</t>
  </si>
  <si>
    <t>Payroll Software</t>
  </si>
  <si>
    <t>Workers Compensation Ins.</t>
  </si>
  <si>
    <t>Total Employee Expense</t>
  </si>
  <si>
    <t>ISI Office Expense</t>
  </si>
  <si>
    <t>Postage/Printing</t>
  </si>
  <si>
    <t>Supplies</t>
  </si>
  <si>
    <t>Telephone/Internet</t>
  </si>
  <si>
    <t>Travel</t>
  </si>
  <si>
    <t>Total ISI Office Expense</t>
  </si>
  <si>
    <t>Other Administrative Expense</t>
  </si>
  <si>
    <t>BOD/HOD meetings</t>
  </si>
  <si>
    <t>Central Zones dues</t>
  </si>
  <si>
    <t>ISCA Fees</t>
  </si>
  <si>
    <t>Prof. Services</t>
  </si>
  <si>
    <t>USA-S Dues, Bank Services &amp; Website</t>
  </si>
  <si>
    <t>Seminars/Workshops</t>
  </si>
  <si>
    <t>Total Other Administrative Expense</t>
  </si>
  <si>
    <t>Convention and Workshops</t>
  </si>
  <si>
    <t>National Convention</t>
  </si>
  <si>
    <t>Other Workshops/LSC Development</t>
  </si>
  <si>
    <t>Total Convention and Workshops</t>
  </si>
  <si>
    <t>Total Administration Mandatory</t>
  </si>
  <si>
    <t>Computer Hardware/Equipment</t>
  </si>
  <si>
    <t>Computer software</t>
  </si>
  <si>
    <t>Newsletter</t>
  </si>
  <si>
    <t>Miscellaneous</t>
  </si>
  <si>
    <t>Total Other Aministrative Expense</t>
  </si>
  <si>
    <t>Annual Iowa Swimming Awards</t>
  </si>
  <si>
    <t>Total Annual Iowa Swimming Awards</t>
  </si>
  <si>
    <t>Total Administration Discretionary</t>
  </si>
  <si>
    <t>All Stars</t>
  </si>
  <si>
    <t>Age Group chair/admin</t>
  </si>
  <si>
    <t>Clothing/Gear</t>
  </si>
  <si>
    <t>Coaches Expenses</t>
  </si>
  <si>
    <t>Entry Fees/photos</t>
  </si>
  <si>
    <t>Total All Stars</t>
  </si>
  <si>
    <t>Zones Age Group</t>
  </si>
  <si>
    <t>Entry Fees</t>
  </si>
  <si>
    <t>Zones Open Water</t>
  </si>
  <si>
    <t>Total Zones Age Group</t>
  </si>
  <si>
    <t>Total Age Group Mandatory</t>
  </si>
  <si>
    <t>Total Age Group Discretionary</t>
  </si>
  <si>
    <t>LSC Championships</t>
  </si>
  <si>
    <t>LSC Championship Hosting</t>
  </si>
  <si>
    <t>Total LSC Championships</t>
  </si>
  <si>
    <t>Safe Sport</t>
  </si>
  <si>
    <t>Total Safe Sport</t>
  </si>
  <si>
    <t>Membership Development</t>
  </si>
  <si>
    <t>Zone Diversity Meet</t>
  </si>
  <si>
    <t>Diversity &amp; Inclusion</t>
  </si>
  <si>
    <t>Swimmer Development</t>
  </si>
  <si>
    <t>Coach Development</t>
  </si>
  <si>
    <t>Club Development</t>
  </si>
  <si>
    <t>Total Membership Development Expenses</t>
  </si>
  <si>
    <t>Total Senior Mandatory</t>
  </si>
  <si>
    <t>Athlete Travel Reimbursement</t>
  </si>
  <si>
    <t>Total Athlete Travel Reimbursement</t>
  </si>
  <si>
    <t>Officials Expenses</t>
  </si>
  <si>
    <t>Officials Shirts</t>
  </si>
  <si>
    <t>Officials Gear/Jnats</t>
  </si>
  <si>
    <t>Officials Conference</t>
  </si>
  <si>
    <t>Certification Fees</t>
  </si>
  <si>
    <t>Clinics, Evaluations, and Supplies</t>
  </si>
  <si>
    <t>Convention</t>
  </si>
  <si>
    <t>Zones/Mentoring Clinic Travel</t>
  </si>
  <si>
    <t>Travel to Ref or OW Clinics</t>
  </si>
  <si>
    <t>Total Officials Expenses</t>
  </si>
  <si>
    <t>Total Senior Discretionary</t>
  </si>
  <si>
    <t>Total Mandatory Expenses</t>
  </si>
  <si>
    <t>Total Discrationary Expenses</t>
  </si>
  <si>
    <t>Total Expenses</t>
  </si>
  <si>
    <t xml:space="preserve">Total Income </t>
  </si>
  <si>
    <t xml:space="preserve">Computer Software </t>
  </si>
  <si>
    <t>Travel All Stars (Jan)</t>
  </si>
  <si>
    <t>Travel AG Champs (Feb)</t>
  </si>
  <si>
    <t>Travel SC Champs (Feb)</t>
  </si>
  <si>
    <t>Travel HOD (Apr)</t>
  </si>
  <si>
    <t>Travel Spring Zone Meeting (Mar/Apr)</t>
  </si>
  <si>
    <t>Travel Bid Meeting (Apr)</t>
  </si>
  <si>
    <t>Travel LC Champs (July)</t>
  </si>
  <si>
    <t>Travel HOD (Aug)</t>
  </si>
  <si>
    <t>National Convention - Registration fee</t>
  </si>
  <si>
    <t>NC: Travel - flights</t>
  </si>
  <si>
    <t>NC: Travel - hotel</t>
  </si>
  <si>
    <t>NC: Travel - Car</t>
  </si>
  <si>
    <t>NC: Travel - Food</t>
  </si>
  <si>
    <t>Computer Repair</t>
  </si>
  <si>
    <t xml:space="preserve">Display and placques </t>
  </si>
  <si>
    <t>Age Group Division (Melissa and Eric)</t>
  </si>
  <si>
    <t>Administration Division (Art)</t>
  </si>
  <si>
    <t>Officials Recognition</t>
  </si>
  <si>
    <t>2023-24</t>
  </si>
  <si>
    <t>Age Group Division (Melissa)</t>
  </si>
  <si>
    <t>Senior Division (Jackson)</t>
  </si>
  <si>
    <t>Investment Account (14% of Income)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</si>
</sst>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#,##0.000000000"/>
  </numFmts>
  <fonts count="27" x14ac:knownFonts="1">
    <font>
      <sz val="11"/>
      <color theme="1"/>
      <name val="Arial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0"/>
      <color rgb="FF44546A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999999"/>
      <name val="Calibri"/>
      <family val="2"/>
    </font>
    <font>
      <b/>
      <sz val="10"/>
      <color rgb="FF44546A"/>
      <name val="Arial"/>
      <family val="2"/>
    </font>
    <font>
      <b/>
      <sz val="10"/>
      <color rgb="FFBF9000"/>
      <name val="Arial"/>
      <family val="2"/>
    </font>
    <font>
      <b/>
      <sz val="10"/>
      <color rgb="FFFF0000"/>
      <name val="Arial"/>
      <family val="2"/>
    </font>
    <font>
      <b/>
      <sz val="10"/>
      <color rgb="FF2E75B5"/>
      <name val="Arial"/>
      <family val="2"/>
    </font>
    <font>
      <b/>
      <sz val="10"/>
      <color rgb="FF0070C0"/>
      <name val="Arial"/>
      <family val="2"/>
    </font>
    <font>
      <b/>
      <sz val="10"/>
      <color rgb="FF7030A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4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E7E6E6"/>
        <bgColor rgb="FFE7E6E6"/>
      </patternFill>
    </fill>
    <fill>
      <patternFill patternType="solid">
        <fgColor rgb="FFE2EFD9"/>
        <bgColor rgb="FFE2EFD9"/>
      </patternFill>
    </fill>
    <fill>
      <patternFill patternType="solid">
        <fgColor rgb="FFFEF2CB"/>
        <bgColor rgb="FFFEF2CB"/>
      </patternFill>
    </fill>
  </fills>
  <borders count="82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BF9000"/>
      </left>
      <right/>
      <top style="medium">
        <color rgb="FFBF9000"/>
      </top>
      <bottom/>
      <diagonal/>
    </border>
    <border>
      <left/>
      <right style="medium">
        <color rgb="FFBF9000"/>
      </right>
      <top style="medium">
        <color rgb="FFBF9000"/>
      </top>
      <bottom/>
      <diagonal/>
    </border>
    <border>
      <left style="medium">
        <color rgb="FFBF9000"/>
      </left>
      <right/>
      <top/>
      <bottom/>
      <diagonal/>
    </border>
    <border>
      <left/>
      <right style="medium">
        <color rgb="FFBF9000"/>
      </right>
      <top/>
      <bottom/>
      <diagonal/>
    </border>
    <border>
      <left style="medium">
        <color rgb="FFBF9000"/>
      </left>
      <right/>
      <top/>
      <bottom/>
      <diagonal/>
    </border>
    <border>
      <left/>
      <right style="medium">
        <color rgb="FFBF9000"/>
      </right>
      <top/>
      <bottom/>
      <diagonal/>
    </border>
    <border>
      <left style="medium">
        <color rgb="FFBF9000"/>
      </left>
      <right/>
      <top/>
      <bottom style="medium">
        <color rgb="FFBF9000"/>
      </bottom>
      <diagonal/>
    </border>
    <border>
      <left/>
      <right style="medium">
        <color rgb="FFBF9000"/>
      </right>
      <top/>
      <bottom style="medium">
        <color rgb="FFBF9000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 style="thin">
        <color rgb="FF000000"/>
      </top>
      <bottom/>
      <diagonal/>
    </border>
    <border>
      <left/>
      <right style="medium">
        <color rgb="FFFF0000"/>
      </right>
      <top style="thin">
        <color rgb="FF000000"/>
      </top>
      <bottom/>
      <diagonal/>
    </border>
    <border>
      <left style="medium">
        <color rgb="FFFF0000"/>
      </left>
      <right/>
      <top/>
      <bottom style="thin">
        <color rgb="FF000000"/>
      </bottom>
      <diagonal/>
    </border>
    <border>
      <left/>
      <right style="medium">
        <color rgb="FFFF0000"/>
      </right>
      <top/>
      <bottom style="thin">
        <color rgb="FF000000"/>
      </bottom>
      <diagonal/>
    </border>
    <border>
      <left style="medium">
        <color rgb="FFFF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FF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FF0000"/>
      </right>
      <top style="thin">
        <color rgb="FF000000"/>
      </top>
      <bottom style="medium">
        <color rgb="FF000000"/>
      </bottom>
      <diagonal/>
    </border>
    <border>
      <left style="medium">
        <color rgb="FFFF0000"/>
      </left>
      <right/>
      <top style="medium">
        <color rgb="FF000000"/>
      </top>
      <bottom/>
      <diagonal/>
    </border>
    <border>
      <left/>
      <right style="medium">
        <color rgb="FFFF0000"/>
      </right>
      <top style="medium">
        <color rgb="FF000000"/>
      </top>
      <bottom/>
      <diagonal/>
    </border>
    <border>
      <left style="medium">
        <color rgb="FFFF0000"/>
      </left>
      <right/>
      <top style="medium">
        <color rgb="FF000000"/>
      </top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thin">
        <color rgb="FF000000"/>
      </bottom>
      <diagonal/>
    </border>
    <border>
      <left/>
      <right style="medium">
        <color rgb="FF0070C0"/>
      </right>
      <top/>
      <bottom style="thin">
        <color rgb="FF000000"/>
      </bottom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 style="thin">
        <color rgb="FF000000"/>
      </top>
      <bottom/>
      <diagonal/>
    </border>
    <border>
      <left/>
      <right style="medium">
        <color rgb="FF7030A0"/>
      </right>
      <top style="thin">
        <color rgb="FF000000"/>
      </top>
      <bottom/>
      <diagonal/>
    </border>
    <border>
      <left style="medium">
        <color rgb="FF7030A0"/>
      </left>
      <right/>
      <top/>
      <bottom style="thin">
        <color rgb="FF000000"/>
      </bottom>
      <diagonal/>
    </border>
    <border>
      <left/>
      <right style="medium">
        <color rgb="FF7030A0"/>
      </right>
      <top/>
      <bottom style="thin">
        <color rgb="FF000000"/>
      </bottom>
      <diagonal/>
    </border>
    <border>
      <left/>
      <right style="medium">
        <color rgb="FF7030A0"/>
      </right>
      <top style="thin">
        <color rgb="FF000000"/>
      </top>
      <bottom style="thin">
        <color rgb="FF000000"/>
      </bottom>
      <diagonal/>
    </border>
    <border>
      <left style="medium">
        <color rgb="FF7030A0"/>
      </left>
      <right/>
      <top style="thin">
        <color rgb="FF000000"/>
      </top>
      <bottom style="thin">
        <color rgb="FF000000"/>
      </bottom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/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/>
      <right style="medium">
        <color rgb="FFFF0000"/>
      </right>
      <top style="thin">
        <color indexed="64"/>
      </top>
      <bottom style="thin">
        <color rgb="FF000000"/>
      </bottom>
      <diagonal/>
    </border>
    <border>
      <left style="medium">
        <color rgb="FFBF9000"/>
      </left>
      <right/>
      <top style="thin">
        <color indexed="64"/>
      </top>
      <bottom style="medium">
        <color rgb="FFBF9000"/>
      </bottom>
      <diagonal/>
    </border>
    <border>
      <left/>
      <right style="medium">
        <color rgb="FFBF9000"/>
      </right>
      <top style="thin">
        <color indexed="64"/>
      </top>
      <bottom style="medium">
        <color rgb="FFBF9000"/>
      </bottom>
      <diagonal/>
    </border>
    <border>
      <left style="medium">
        <color rgb="FFBF9000"/>
      </left>
      <right/>
      <top/>
      <bottom style="thin">
        <color indexed="64"/>
      </bottom>
      <diagonal/>
    </border>
    <border>
      <left/>
      <right style="medium">
        <color rgb="FFBF9000"/>
      </right>
      <top/>
      <bottom style="thin">
        <color indexed="64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218">
    <xf numFmtId="0" fontId="0" fillId="0" borderId="0" xfId="0"/>
    <xf numFmtId="0" fontId="1" fillId="2" borderId="1" xfId="0" applyFont="1" applyFill="1" applyBorder="1"/>
    <xf numFmtId="44" fontId="1" fillId="2" borderId="1" xfId="0" applyNumberFormat="1" applyFont="1" applyFill="1" applyBorder="1"/>
    <xf numFmtId="0" fontId="2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 vertical="center" wrapText="1"/>
    </xf>
    <xf numFmtId="0" fontId="2" fillId="3" borderId="1" xfId="0" applyFont="1" applyFill="1" applyBorder="1"/>
    <xf numFmtId="164" fontId="5" fillId="3" borderId="1" xfId="0" applyNumberFormat="1" applyFont="1" applyFill="1" applyBorder="1" applyAlignment="1">
      <alignment vertical="center" wrapText="1"/>
    </xf>
    <xf numFmtId="44" fontId="5" fillId="3" borderId="5" xfId="0" applyNumberFormat="1" applyFont="1" applyFill="1" applyBorder="1"/>
    <xf numFmtId="44" fontId="5" fillId="3" borderId="6" xfId="0" applyNumberFormat="1" applyFont="1" applyFill="1" applyBorder="1" applyAlignment="1">
      <alignment vertical="center" wrapText="1"/>
    </xf>
    <xf numFmtId="44" fontId="5" fillId="3" borderId="5" xfId="0" applyNumberFormat="1" applyFont="1" applyFill="1" applyBorder="1" applyAlignment="1">
      <alignment horizontal="right"/>
    </xf>
    <xf numFmtId="44" fontId="6" fillId="3" borderId="6" xfId="0" applyNumberFormat="1" applyFont="1" applyFill="1" applyBorder="1" applyAlignment="1">
      <alignment horizontal="right" vertical="center" wrapText="1"/>
    </xf>
    <xf numFmtId="44" fontId="2" fillId="3" borderId="1" xfId="0" applyNumberFormat="1" applyFont="1" applyFill="1" applyBorder="1"/>
    <xf numFmtId="44" fontId="5" fillId="3" borderId="1" xfId="0" applyNumberFormat="1" applyFont="1" applyFill="1" applyBorder="1" applyAlignment="1">
      <alignment vertical="center" wrapText="1"/>
    </xf>
    <xf numFmtId="44" fontId="5" fillId="3" borderId="7" xfId="0" applyNumberFormat="1" applyFont="1" applyFill="1" applyBorder="1"/>
    <xf numFmtId="0" fontId="7" fillId="0" borderId="0" xfId="0" applyFont="1" applyAlignment="1">
      <alignment horizontal="center"/>
    </xf>
    <xf numFmtId="44" fontId="5" fillId="3" borderId="8" xfId="0" applyNumberFormat="1" applyFont="1" applyFill="1" applyBorder="1"/>
    <xf numFmtId="44" fontId="5" fillId="3" borderId="9" xfId="0" applyNumberFormat="1" applyFont="1" applyFill="1" applyBorder="1" applyAlignment="1">
      <alignment vertical="center" wrapText="1"/>
    </xf>
    <xf numFmtId="164" fontId="9" fillId="0" borderId="0" xfId="0" applyNumberFormat="1" applyFont="1"/>
    <xf numFmtId="164" fontId="8" fillId="0" borderId="0" xfId="0" applyNumberFormat="1" applyFont="1"/>
    <xf numFmtId="44" fontId="2" fillId="3" borderId="5" xfId="0" applyNumberFormat="1" applyFont="1" applyFill="1" applyBorder="1" applyAlignment="1">
      <alignment horizontal="right"/>
    </xf>
    <xf numFmtId="44" fontId="5" fillId="3" borderId="10" xfId="0" applyNumberFormat="1" applyFont="1" applyFill="1" applyBorder="1"/>
    <xf numFmtId="44" fontId="5" fillId="3" borderId="11" xfId="0" applyNumberFormat="1" applyFont="1" applyFill="1" applyBorder="1" applyAlignment="1">
      <alignment vertical="center" wrapText="1"/>
    </xf>
    <xf numFmtId="44" fontId="5" fillId="3" borderId="7" xfId="0" applyNumberFormat="1" applyFont="1" applyFill="1" applyBorder="1" applyAlignment="1">
      <alignment horizontal="left"/>
    </xf>
    <xf numFmtId="0" fontId="8" fillId="0" borderId="0" xfId="0" applyFont="1"/>
    <xf numFmtId="44" fontId="2" fillId="3" borderId="1" xfId="0" applyNumberFormat="1" applyFont="1" applyFill="1" applyBorder="1" applyAlignment="1">
      <alignment horizontal="right"/>
    </xf>
    <xf numFmtId="44" fontId="6" fillId="3" borderId="1" xfId="0" applyNumberFormat="1" applyFont="1" applyFill="1" applyBorder="1" applyAlignment="1">
      <alignment horizontal="right" vertical="center" wrapText="1"/>
    </xf>
    <xf numFmtId="44" fontId="2" fillId="3" borderId="5" xfId="0" applyNumberFormat="1" applyFont="1" applyFill="1" applyBorder="1"/>
    <xf numFmtId="44" fontId="10" fillId="3" borderId="6" xfId="0" applyNumberFormat="1" applyFont="1" applyFill="1" applyBorder="1" applyAlignment="1">
      <alignment vertical="center" wrapText="1"/>
    </xf>
    <xf numFmtId="44" fontId="11" fillId="0" borderId="13" xfId="0" applyNumberFormat="1" applyFont="1" applyBorder="1" applyAlignment="1">
      <alignment horizontal="left"/>
    </xf>
    <xf numFmtId="44" fontId="2" fillId="0" borderId="14" xfId="0" applyNumberFormat="1" applyFont="1" applyBorder="1" applyAlignment="1">
      <alignment horizontal="center"/>
    </xf>
    <xf numFmtId="44" fontId="2" fillId="4" borderId="17" xfId="0" applyNumberFormat="1" applyFont="1" applyFill="1" applyBorder="1" applyAlignment="1">
      <alignment horizontal="center"/>
    </xf>
    <xf numFmtId="44" fontId="2" fillId="4" borderId="18" xfId="0" applyNumberFormat="1" applyFont="1" applyFill="1" applyBorder="1" applyAlignment="1">
      <alignment horizontal="center"/>
    </xf>
    <xf numFmtId="44" fontId="2" fillId="4" borderId="19" xfId="0" applyNumberFormat="1" applyFont="1" applyFill="1" applyBorder="1" applyAlignment="1">
      <alignment horizontal="right"/>
    </xf>
    <xf numFmtId="44" fontId="11" fillId="4" borderId="20" xfId="0" applyNumberFormat="1" applyFont="1" applyFill="1" applyBorder="1" applyAlignment="1">
      <alignment horizontal="center"/>
    </xf>
    <xf numFmtId="44" fontId="2" fillId="5" borderId="17" xfId="0" applyNumberFormat="1" applyFont="1" applyFill="1" applyBorder="1" applyAlignment="1">
      <alignment horizontal="center"/>
    </xf>
    <xf numFmtId="44" fontId="2" fillId="5" borderId="18" xfId="0" applyNumberFormat="1" applyFont="1" applyFill="1" applyBorder="1" applyAlignment="1">
      <alignment horizontal="center"/>
    </xf>
    <xf numFmtId="44" fontId="2" fillId="5" borderId="17" xfId="0" applyNumberFormat="1" applyFont="1" applyFill="1" applyBorder="1" applyAlignment="1">
      <alignment horizontal="right"/>
    </xf>
    <xf numFmtId="44" fontId="11" fillId="5" borderId="18" xfId="0" applyNumberFormat="1" applyFont="1" applyFill="1" applyBorder="1" applyAlignment="1">
      <alignment horizontal="center"/>
    </xf>
    <xf numFmtId="44" fontId="2" fillId="4" borderId="25" xfId="0" applyNumberFormat="1" applyFont="1" applyFill="1" applyBorder="1"/>
    <xf numFmtId="44" fontId="5" fillId="4" borderId="26" xfId="0" applyNumberFormat="1" applyFont="1" applyFill="1" applyBorder="1" applyAlignment="1">
      <alignment vertical="center" wrapText="1"/>
    </xf>
    <xf numFmtId="44" fontId="5" fillId="4" borderId="27" xfId="0" applyNumberFormat="1" applyFont="1" applyFill="1" applyBorder="1"/>
    <xf numFmtId="44" fontId="5" fillId="4" borderId="28" xfId="0" applyNumberFormat="1" applyFont="1" applyFill="1" applyBorder="1" applyAlignment="1">
      <alignment horizontal="right" vertical="center" wrapText="1"/>
    </xf>
    <xf numFmtId="44" fontId="5" fillId="4" borderId="25" xfId="0" applyNumberFormat="1" applyFont="1" applyFill="1" applyBorder="1"/>
    <xf numFmtId="44" fontId="5" fillId="4" borderId="26" xfId="0" applyNumberFormat="1" applyFont="1" applyFill="1" applyBorder="1" applyAlignment="1">
      <alignment horizontal="right" vertical="center" wrapText="1"/>
    </xf>
    <xf numFmtId="44" fontId="5" fillId="4" borderId="29" xfId="0" applyNumberFormat="1" applyFont="1" applyFill="1" applyBorder="1"/>
    <xf numFmtId="44" fontId="5" fillId="4" borderId="30" xfId="0" applyNumberFormat="1" applyFont="1" applyFill="1" applyBorder="1" applyAlignment="1">
      <alignment horizontal="right" vertical="center" wrapText="1"/>
    </xf>
    <xf numFmtId="44" fontId="2" fillId="4" borderId="31" xfId="0" applyNumberFormat="1" applyFont="1" applyFill="1" applyBorder="1" applyAlignment="1">
      <alignment horizontal="right"/>
    </xf>
    <xf numFmtId="44" fontId="10" fillId="4" borderId="32" xfId="0" applyNumberFormat="1" applyFont="1" applyFill="1" applyBorder="1" applyAlignment="1">
      <alignment horizontal="right" vertical="center" wrapText="1"/>
    </xf>
    <xf numFmtId="44" fontId="5" fillId="4" borderId="30" xfId="0" applyNumberFormat="1" applyFont="1" applyFill="1" applyBorder="1" applyAlignment="1">
      <alignment vertical="center" wrapText="1"/>
    </xf>
    <xf numFmtId="44" fontId="10" fillId="4" borderId="30" xfId="0" applyNumberFormat="1" applyFont="1" applyFill="1" applyBorder="1" applyAlignment="1">
      <alignment horizontal="right" vertical="center" wrapText="1"/>
    </xf>
    <xf numFmtId="44" fontId="5" fillId="4" borderId="28" xfId="0" applyNumberFormat="1" applyFont="1" applyFill="1" applyBorder="1" applyAlignment="1">
      <alignment vertical="center" wrapText="1"/>
    </xf>
    <xf numFmtId="44" fontId="2" fillId="4" borderId="33" xfId="0" applyNumberFormat="1" applyFont="1" applyFill="1" applyBorder="1" applyAlignment="1">
      <alignment horizontal="right"/>
    </xf>
    <xf numFmtId="44" fontId="10" fillId="4" borderId="34" xfId="0" applyNumberFormat="1" applyFont="1" applyFill="1" applyBorder="1" applyAlignment="1">
      <alignment horizontal="right" vertical="center" wrapText="1"/>
    </xf>
    <xf numFmtId="44" fontId="12" fillId="4" borderId="34" xfId="0" applyNumberFormat="1" applyFont="1" applyFill="1" applyBorder="1" applyAlignment="1">
      <alignment horizontal="right" vertical="center" wrapText="1"/>
    </xf>
    <xf numFmtId="44" fontId="2" fillId="5" borderId="25" xfId="0" applyNumberFormat="1" applyFont="1" applyFill="1" applyBorder="1"/>
    <xf numFmtId="44" fontId="5" fillId="5" borderId="26" xfId="0" applyNumberFormat="1" applyFont="1" applyFill="1" applyBorder="1" applyAlignment="1">
      <alignment vertical="center" wrapText="1"/>
    </xf>
    <xf numFmtId="44" fontId="5" fillId="5" borderId="27" xfId="0" applyNumberFormat="1" applyFont="1" applyFill="1" applyBorder="1"/>
    <xf numFmtId="44" fontId="5" fillId="5" borderId="28" xfId="0" applyNumberFormat="1" applyFont="1" applyFill="1" applyBorder="1" applyAlignment="1">
      <alignment vertical="center" wrapText="1"/>
    </xf>
    <xf numFmtId="44" fontId="5" fillId="5" borderId="25" xfId="0" applyNumberFormat="1" applyFont="1" applyFill="1" applyBorder="1"/>
    <xf numFmtId="44" fontId="5" fillId="5" borderId="29" xfId="0" applyNumberFormat="1" applyFont="1" applyFill="1" applyBorder="1"/>
    <xf numFmtId="44" fontId="5" fillId="5" borderId="30" xfId="0" applyNumberFormat="1" applyFont="1" applyFill="1" applyBorder="1" applyAlignment="1">
      <alignment vertical="center" wrapText="1"/>
    </xf>
    <xf numFmtId="44" fontId="2" fillId="5" borderId="31" xfId="0" applyNumberFormat="1" applyFont="1" applyFill="1" applyBorder="1" applyAlignment="1">
      <alignment horizontal="right"/>
    </xf>
    <xf numFmtId="44" fontId="10" fillId="5" borderId="30" xfId="0" applyNumberFormat="1" applyFont="1" applyFill="1" applyBorder="1" applyAlignment="1">
      <alignment horizontal="right" vertical="center" wrapText="1"/>
    </xf>
    <xf numFmtId="44" fontId="5" fillId="5" borderId="31" xfId="0" applyNumberFormat="1" applyFont="1" applyFill="1" applyBorder="1"/>
    <xf numFmtId="44" fontId="5" fillId="5" borderId="32" xfId="0" applyNumberFormat="1" applyFont="1" applyFill="1" applyBorder="1" applyAlignment="1">
      <alignment vertical="center" wrapText="1"/>
    </xf>
    <xf numFmtId="44" fontId="10" fillId="5" borderId="32" xfId="0" applyNumberFormat="1" applyFont="1" applyFill="1" applyBorder="1" applyAlignment="1">
      <alignment horizontal="right" vertical="center" wrapText="1"/>
    </xf>
    <xf numFmtId="44" fontId="2" fillId="5" borderId="33" xfId="0" applyNumberFormat="1" applyFont="1" applyFill="1" applyBorder="1" applyAlignment="1">
      <alignment horizontal="right"/>
    </xf>
    <xf numFmtId="44" fontId="12" fillId="5" borderId="26" xfId="0" applyNumberFormat="1" applyFont="1" applyFill="1" applyBorder="1" applyAlignment="1">
      <alignment vertical="center" wrapText="1"/>
    </xf>
    <xf numFmtId="44" fontId="13" fillId="0" borderId="38" xfId="0" applyNumberFormat="1" applyFont="1" applyBorder="1"/>
    <xf numFmtId="44" fontId="5" fillId="0" borderId="39" xfId="0" applyNumberFormat="1" applyFont="1" applyBorder="1" applyAlignment="1">
      <alignment vertical="center" wrapText="1"/>
    </xf>
    <xf numFmtId="44" fontId="2" fillId="4" borderId="42" xfId="0" applyNumberFormat="1" applyFont="1" applyFill="1" applyBorder="1"/>
    <xf numFmtId="44" fontId="5" fillId="4" borderId="43" xfId="0" applyNumberFormat="1" applyFont="1" applyFill="1" applyBorder="1" applyAlignment="1">
      <alignment vertical="center" wrapText="1"/>
    </xf>
    <xf numFmtId="44" fontId="5" fillId="4" borderId="44" xfId="0" applyNumberFormat="1" applyFont="1" applyFill="1" applyBorder="1"/>
    <xf numFmtId="44" fontId="5" fillId="4" borderId="45" xfId="0" applyNumberFormat="1" applyFont="1" applyFill="1" applyBorder="1" applyAlignment="1">
      <alignment horizontal="right" vertical="center" wrapText="1"/>
    </xf>
    <xf numFmtId="44" fontId="5" fillId="4" borderId="42" xfId="0" applyNumberFormat="1" applyFont="1" applyFill="1" applyBorder="1"/>
    <xf numFmtId="44" fontId="5" fillId="4" borderId="43" xfId="0" applyNumberFormat="1" applyFont="1" applyFill="1" applyBorder="1" applyAlignment="1">
      <alignment horizontal="right" vertical="center" wrapText="1"/>
    </xf>
    <xf numFmtId="44" fontId="2" fillId="4" borderId="42" xfId="0" applyNumberFormat="1" applyFont="1" applyFill="1" applyBorder="1" applyAlignment="1">
      <alignment horizontal="right"/>
    </xf>
    <xf numFmtId="44" fontId="10" fillId="4" borderId="43" xfId="0" applyNumberFormat="1" applyFont="1" applyFill="1" applyBorder="1" applyAlignment="1">
      <alignment horizontal="right" vertical="center" wrapText="1"/>
    </xf>
    <xf numFmtId="44" fontId="2" fillId="4" borderId="46" xfId="0" applyNumberFormat="1" applyFont="1" applyFill="1" applyBorder="1" applyAlignment="1">
      <alignment horizontal="right"/>
    </xf>
    <xf numFmtId="44" fontId="14" fillId="4" borderId="47" xfId="0" applyNumberFormat="1" applyFont="1" applyFill="1" applyBorder="1" applyAlignment="1">
      <alignment horizontal="right" vertical="center" wrapText="1"/>
    </xf>
    <xf numFmtId="44" fontId="2" fillId="5" borderId="48" xfId="0" applyNumberFormat="1" applyFont="1" applyFill="1" applyBorder="1" applyAlignment="1">
      <alignment horizontal="right"/>
    </xf>
    <xf numFmtId="44" fontId="2" fillId="5" borderId="49" xfId="0" applyNumberFormat="1" applyFont="1" applyFill="1" applyBorder="1" applyAlignment="1">
      <alignment horizontal="right" vertical="center" wrapText="1"/>
    </xf>
    <xf numFmtId="44" fontId="2" fillId="5" borderId="42" xfId="0" applyNumberFormat="1" applyFont="1" applyFill="1" applyBorder="1"/>
    <xf numFmtId="44" fontId="5" fillId="5" borderId="43" xfId="0" applyNumberFormat="1" applyFont="1" applyFill="1" applyBorder="1" applyAlignment="1">
      <alignment vertical="center" wrapText="1"/>
    </xf>
    <xf numFmtId="44" fontId="5" fillId="5" borderId="44" xfId="0" applyNumberFormat="1" applyFont="1" applyFill="1" applyBorder="1"/>
    <xf numFmtId="44" fontId="5" fillId="5" borderId="45" xfId="0" applyNumberFormat="1" applyFont="1" applyFill="1" applyBorder="1" applyAlignment="1">
      <alignment horizontal="right" vertical="center" wrapText="1"/>
    </xf>
    <xf numFmtId="44" fontId="5" fillId="5" borderId="42" xfId="0" applyNumberFormat="1" applyFont="1" applyFill="1" applyBorder="1"/>
    <xf numFmtId="44" fontId="5" fillId="5" borderId="43" xfId="0" applyNumberFormat="1" applyFont="1" applyFill="1" applyBorder="1" applyAlignment="1">
      <alignment horizontal="right" vertical="center" wrapText="1"/>
    </xf>
    <xf numFmtId="44" fontId="2" fillId="5" borderId="42" xfId="0" applyNumberFormat="1" applyFont="1" applyFill="1" applyBorder="1" applyAlignment="1">
      <alignment horizontal="right"/>
    </xf>
    <xf numFmtId="44" fontId="6" fillId="5" borderId="43" xfId="0" applyNumberFormat="1" applyFont="1" applyFill="1" applyBorder="1" applyAlignment="1">
      <alignment horizontal="right" vertical="center" wrapText="1"/>
    </xf>
    <xf numFmtId="44" fontId="2" fillId="5" borderId="44" xfId="0" applyNumberFormat="1" applyFont="1" applyFill="1" applyBorder="1" applyAlignment="1">
      <alignment horizontal="right"/>
    </xf>
    <xf numFmtId="44" fontId="14" fillId="5" borderId="45" xfId="0" applyNumberFormat="1" applyFont="1" applyFill="1" applyBorder="1" applyAlignment="1">
      <alignment horizontal="right" vertical="center" wrapText="1"/>
    </xf>
    <xf numFmtId="44" fontId="15" fillId="0" borderId="50" xfId="0" applyNumberFormat="1" applyFont="1" applyBorder="1" applyAlignment="1">
      <alignment horizontal="left"/>
    </xf>
    <xf numFmtId="44" fontId="6" fillId="0" borderId="51" xfId="0" applyNumberFormat="1" applyFont="1" applyBorder="1" applyAlignment="1">
      <alignment horizontal="right" vertical="center" wrapText="1"/>
    </xf>
    <xf numFmtId="44" fontId="2" fillId="4" borderId="54" xfId="0" applyNumberFormat="1" applyFont="1" applyFill="1" applyBorder="1"/>
    <xf numFmtId="44" fontId="5" fillId="4" borderId="55" xfId="0" applyNumberFormat="1" applyFont="1" applyFill="1" applyBorder="1" applyAlignment="1">
      <alignment vertical="center" wrapText="1"/>
    </xf>
    <xf numFmtId="44" fontId="5" fillId="4" borderId="56" xfId="0" applyNumberFormat="1" applyFont="1" applyFill="1" applyBorder="1" applyAlignment="1">
      <alignment horizontal="left"/>
    </xf>
    <xf numFmtId="44" fontId="5" fillId="4" borderId="57" xfId="0" applyNumberFormat="1" applyFont="1" applyFill="1" applyBorder="1" applyAlignment="1">
      <alignment vertical="center" wrapText="1"/>
    </xf>
    <xf numFmtId="44" fontId="2" fillId="4" borderId="58" xfId="0" applyNumberFormat="1" applyFont="1" applyFill="1" applyBorder="1" applyAlignment="1">
      <alignment horizontal="right"/>
    </xf>
    <xf numFmtId="44" fontId="10" fillId="4" borderId="59" xfId="0" applyNumberFormat="1" applyFont="1" applyFill="1" applyBorder="1" applyAlignment="1">
      <alignment horizontal="right" vertical="center" wrapText="1"/>
    </xf>
    <xf numFmtId="44" fontId="2" fillId="4" borderId="58" xfId="0" applyNumberFormat="1" applyFont="1" applyFill="1" applyBorder="1"/>
    <xf numFmtId="44" fontId="5" fillId="4" borderId="59" xfId="0" applyNumberFormat="1" applyFont="1" applyFill="1" applyBorder="1" applyAlignment="1">
      <alignment vertical="center" wrapText="1"/>
    </xf>
    <xf numFmtId="44" fontId="5" fillId="4" borderId="58" xfId="0" applyNumberFormat="1" applyFont="1" applyFill="1" applyBorder="1"/>
    <xf numFmtId="44" fontId="5" fillId="4" borderId="60" xfId="0" applyNumberFormat="1" applyFont="1" applyFill="1" applyBorder="1" applyAlignment="1">
      <alignment horizontal="right" vertical="center" wrapText="1"/>
    </xf>
    <xf numFmtId="44" fontId="5" fillId="4" borderId="54" xfId="0" applyNumberFormat="1" applyFont="1" applyFill="1" applyBorder="1"/>
    <xf numFmtId="44" fontId="2" fillId="4" borderId="61" xfId="0" applyNumberFormat="1" applyFont="1" applyFill="1" applyBorder="1" applyAlignment="1">
      <alignment horizontal="right"/>
    </xf>
    <xf numFmtId="44" fontId="10" fillId="4" borderId="60" xfId="0" applyNumberFormat="1" applyFont="1" applyFill="1" applyBorder="1" applyAlignment="1">
      <alignment horizontal="right" vertical="center" wrapText="1"/>
    </xf>
    <xf numFmtId="44" fontId="2" fillId="4" borderId="54" xfId="0" applyNumberFormat="1" applyFont="1" applyFill="1" applyBorder="1" applyAlignment="1">
      <alignment horizontal="right"/>
    </xf>
    <xf numFmtId="44" fontId="15" fillId="4" borderId="55" xfId="0" applyNumberFormat="1" applyFont="1" applyFill="1" applyBorder="1" applyAlignment="1">
      <alignment horizontal="right" vertical="center" wrapText="1"/>
    </xf>
    <xf numFmtId="44" fontId="2" fillId="5" borderId="54" xfId="0" applyNumberFormat="1" applyFont="1" applyFill="1" applyBorder="1"/>
    <xf numFmtId="44" fontId="5" fillId="5" borderId="55" xfId="0" applyNumberFormat="1" applyFont="1" applyFill="1" applyBorder="1" applyAlignment="1">
      <alignment vertical="center" wrapText="1"/>
    </xf>
    <xf numFmtId="44" fontId="5" fillId="5" borderId="61" xfId="0" applyNumberFormat="1" applyFont="1" applyFill="1" applyBorder="1" applyAlignment="1">
      <alignment horizontal="left"/>
    </xf>
    <xf numFmtId="44" fontId="5" fillId="5" borderId="60" xfId="0" applyNumberFormat="1" applyFont="1" applyFill="1" applyBorder="1" applyAlignment="1">
      <alignment vertical="center" wrapText="1"/>
    </xf>
    <xf numFmtId="44" fontId="2" fillId="5" borderId="61" xfId="0" applyNumberFormat="1" applyFont="1" applyFill="1" applyBorder="1" applyAlignment="1">
      <alignment horizontal="right"/>
    </xf>
    <xf numFmtId="44" fontId="10" fillId="5" borderId="60" xfId="0" applyNumberFormat="1" applyFont="1" applyFill="1" applyBorder="1" applyAlignment="1">
      <alignment horizontal="right" vertical="center" wrapText="1"/>
    </xf>
    <xf numFmtId="44" fontId="16" fillId="5" borderId="56" xfId="0" applyNumberFormat="1" applyFont="1" applyFill="1" applyBorder="1"/>
    <xf numFmtId="44" fontId="16" fillId="5" borderId="54" xfId="0" applyNumberFormat="1" applyFont="1" applyFill="1" applyBorder="1"/>
    <xf numFmtId="44" fontId="16" fillId="5" borderId="55" xfId="0" applyNumberFormat="1" applyFont="1" applyFill="1" applyBorder="1" applyAlignment="1">
      <alignment horizontal="right" vertical="center" wrapText="1"/>
    </xf>
    <xf numFmtId="44" fontId="16" fillId="5" borderId="58" xfId="0" applyNumberFormat="1" applyFont="1" applyFill="1" applyBorder="1"/>
    <xf numFmtId="44" fontId="16" fillId="5" borderId="59" xfId="0" applyNumberFormat="1" applyFont="1" applyFill="1" applyBorder="1" applyAlignment="1">
      <alignment horizontal="right" vertical="center" wrapText="1"/>
    </xf>
    <xf numFmtId="44" fontId="2" fillId="5" borderId="58" xfId="0" applyNumberFormat="1" applyFont="1" applyFill="1" applyBorder="1"/>
    <xf numFmtId="44" fontId="5" fillId="5" borderId="59" xfId="0" applyNumberFormat="1" applyFont="1" applyFill="1" applyBorder="1" applyAlignment="1">
      <alignment vertical="center" wrapText="1"/>
    </xf>
    <xf numFmtId="44" fontId="5" fillId="5" borderId="58" xfId="0" applyNumberFormat="1" applyFont="1" applyFill="1" applyBorder="1"/>
    <xf numFmtId="44" fontId="5" fillId="5" borderId="60" xfId="0" applyNumberFormat="1" applyFont="1" applyFill="1" applyBorder="1" applyAlignment="1">
      <alignment horizontal="right" vertical="center" wrapText="1"/>
    </xf>
    <xf numFmtId="44" fontId="2" fillId="5" borderId="58" xfId="0" applyNumberFormat="1" applyFont="1" applyFill="1" applyBorder="1" applyAlignment="1">
      <alignment horizontal="right"/>
    </xf>
    <xf numFmtId="44" fontId="10" fillId="5" borderId="59" xfId="0" applyNumberFormat="1" applyFont="1" applyFill="1" applyBorder="1" applyAlignment="1">
      <alignment horizontal="right" vertical="center" wrapText="1"/>
    </xf>
    <xf numFmtId="44" fontId="5" fillId="5" borderId="54" xfId="0" applyNumberFormat="1" applyFont="1" applyFill="1" applyBorder="1"/>
    <xf numFmtId="44" fontId="15" fillId="5" borderId="55" xfId="0" applyNumberFormat="1" applyFont="1" applyFill="1" applyBorder="1" applyAlignment="1">
      <alignment horizontal="right" vertical="center" wrapText="1"/>
    </xf>
    <xf numFmtId="44" fontId="5" fillId="4" borderId="64" xfId="0" applyNumberFormat="1" applyFont="1" applyFill="1" applyBorder="1"/>
    <xf numFmtId="44" fontId="5" fillId="4" borderId="65" xfId="0" applyNumberFormat="1" applyFont="1" applyFill="1" applyBorder="1" applyAlignment="1">
      <alignment vertical="center" wrapText="1"/>
    </xf>
    <xf numFmtId="44" fontId="5" fillId="5" borderId="66" xfId="0" applyNumberFormat="1" applyFont="1" applyFill="1" applyBorder="1"/>
    <xf numFmtId="44" fontId="5" fillId="5" borderId="67" xfId="0" applyNumberFormat="1" applyFont="1" applyFill="1" applyBorder="1" applyAlignment="1">
      <alignment vertical="center" wrapText="1"/>
    </xf>
    <xf numFmtId="0" fontId="1" fillId="0" borderId="68" xfId="0" applyFont="1" applyBorder="1"/>
    <xf numFmtId="44" fontId="1" fillId="0" borderId="69" xfId="0" applyNumberFormat="1" applyFont="1" applyBorder="1" applyAlignment="1">
      <alignment vertical="center" wrapText="1"/>
    </xf>
    <xf numFmtId="0" fontId="1" fillId="0" borderId="70" xfId="0" applyFont="1" applyBorder="1"/>
    <xf numFmtId="44" fontId="1" fillId="0" borderId="71" xfId="0" applyNumberFormat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9" fontId="8" fillId="0" borderId="0" xfId="0" applyNumberFormat="1" applyFont="1"/>
    <xf numFmtId="44" fontId="2" fillId="5" borderId="75" xfId="0" applyNumberFormat="1" applyFont="1" applyFill="1" applyBorder="1" applyAlignment="1">
      <alignment horizontal="right"/>
    </xf>
    <xf numFmtId="44" fontId="15" fillId="5" borderId="76" xfId="0" applyNumberFormat="1" applyFont="1" applyFill="1" applyBorder="1" applyAlignment="1">
      <alignment horizontal="right" vertical="center" wrapText="1"/>
    </xf>
    <xf numFmtId="44" fontId="12" fillId="4" borderId="18" xfId="0" applyNumberFormat="1" applyFont="1" applyFill="1" applyBorder="1" applyAlignment="1">
      <alignment horizontal="center"/>
    </xf>
    <xf numFmtId="0" fontId="18" fillId="0" borderId="0" xfId="0" applyFont="1"/>
    <xf numFmtId="0" fontId="20" fillId="0" borderId="0" xfId="0" applyFont="1"/>
    <xf numFmtId="0" fontId="5" fillId="0" borderId="0" xfId="0" applyFont="1"/>
    <xf numFmtId="44" fontId="21" fillId="4" borderId="25" xfId="0" applyNumberFormat="1" applyFont="1" applyFill="1" applyBorder="1"/>
    <xf numFmtId="44" fontId="21" fillId="4" borderId="26" xfId="0" applyNumberFormat="1" applyFont="1" applyFill="1" applyBorder="1" applyAlignment="1">
      <alignment vertical="center" wrapText="1"/>
    </xf>
    <xf numFmtId="44" fontId="21" fillId="4" borderId="72" xfId="0" applyNumberFormat="1" applyFont="1" applyFill="1" applyBorder="1"/>
    <xf numFmtId="44" fontId="21" fillId="4" borderId="29" xfId="0" applyNumberFormat="1" applyFont="1" applyFill="1" applyBorder="1"/>
    <xf numFmtId="44" fontId="22" fillId="4" borderId="31" xfId="0" applyNumberFormat="1" applyFont="1" applyFill="1" applyBorder="1" applyAlignment="1">
      <alignment horizontal="right"/>
    </xf>
    <xf numFmtId="44" fontId="22" fillId="4" borderId="77" xfId="0" applyNumberFormat="1" applyFont="1" applyFill="1" applyBorder="1" applyAlignment="1">
      <alignment horizontal="right" vertical="center" wrapText="1"/>
    </xf>
    <xf numFmtId="44" fontId="22" fillId="4" borderId="25" xfId="0" applyNumberFormat="1" applyFont="1" applyFill="1" applyBorder="1"/>
    <xf numFmtId="44" fontId="21" fillId="4" borderId="27" xfId="0" applyNumberFormat="1" applyFont="1" applyFill="1" applyBorder="1"/>
    <xf numFmtId="44" fontId="21" fillId="4" borderId="28" xfId="0" applyNumberFormat="1" applyFont="1" applyFill="1" applyBorder="1" applyAlignment="1">
      <alignment vertical="center" wrapText="1"/>
    </xf>
    <xf numFmtId="44" fontId="21" fillId="4" borderId="30" xfId="0" applyNumberFormat="1" applyFont="1" applyFill="1" applyBorder="1" applyAlignment="1">
      <alignment vertical="center" wrapText="1"/>
    </xf>
    <xf numFmtId="44" fontId="22" fillId="4" borderId="30" xfId="0" applyNumberFormat="1" applyFont="1" applyFill="1" applyBorder="1" applyAlignment="1">
      <alignment horizontal="right" vertical="center" wrapText="1"/>
    </xf>
    <xf numFmtId="44" fontId="21" fillId="4" borderId="73" xfId="0" applyNumberFormat="1" applyFont="1" applyFill="1" applyBorder="1"/>
    <xf numFmtId="44" fontId="22" fillId="4" borderId="33" xfId="0" applyNumberFormat="1" applyFont="1" applyFill="1" applyBorder="1" applyAlignment="1">
      <alignment horizontal="right"/>
    </xf>
    <xf numFmtId="44" fontId="22" fillId="4" borderId="34" xfId="0" applyNumberFormat="1" applyFont="1" applyFill="1" applyBorder="1" applyAlignment="1">
      <alignment horizontal="right" vertical="center" wrapText="1"/>
    </xf>
    <xf numFmtId="44" fontId="22" fillId="5" borderId="25" xfId="0" applyNumberFormat="1" applyFont="1" applyFill="1" applyBorder="1"/>
    <xf numFmtId="44" fontId="21" fillId="5" borderId="26" xfId="0" applyNumberFormat="1" applyFont="1" applyFill="1" applyBorder="1" applyAlignment="1">
      <alignment vertical="center" wrapText="1"/>
    </xf>
    <xf numFmtId="44" fontId="21" fillId="5" borderId="27" xfId="0" applyNumberFormat="1" applyFont="1" applyFill="1" applyBorder="1"/>
    <xf numFmtId="44" fontId="21" fillId="5" borderId="28" xfId="0" applyNumberFormat="1" applyFont="1" applyFill="1" applyBorder="1" applyAlignment="1">
      <alignment vertical="center" wrapText="1"/>
    </xf>
    <xf numFmtId="44" fontId="21" fillId="5" borderId="74" xfId="0" applyNumberFormat="1" applyFont="1" applyFill="1" applyBorder="1"/>
    <xf numFmtId="44" fontId="21" fillId="5" borderId="25" xfId="0" applyNumberFormat="1" applyFont="1" applyFill="1" applyBorder="1"/>
    <xf numFmtId="44" fontId="21" fillId="5" borderId="29" xfId="0" applyNumberFormat="1" applyFont="1" applyFill="1" applyBorder="1"/>
    <xf numFmtId="44" fontId="21" fillId="5" borderId="30" xfId="0" applyNumberFormat="1" applyFont="1" applyFill="1" applyBorder="1" applyAlignment="1">
      <alignment vertical="center" wrapText="1"/>
    </xf>
    <xf numFmtId="44" fontId="22" fillId="5" borderId="31" xfId="0" applyNumberFormat="1" applyFont="1" applyFill="1" applyBorder="1" applyAlignment="1">
      <alignment horizontal="right"/>
    </xf>
    <xf numFmtId="44" fontId="22" fillId="5" borderId="30" xfId="0" applyNumberFormat="1" applyFont="1" applyFill="1" applyBorder="1" applyAlignment="1">
      <alignment horizontal="right" vertical="center" wrapText="1"/>
    </xf>
    <xf numFmtId="44" fontId="21" fillId="5" borderId="31" xfId="0" applyNumberFormat="1" applyFont="1" applyFill="1" applyBorder="1"/>
    <xf numFmtId="44" fontId="21" fillId="5" borderId="32" xfId="0" applyNumberFormat="1" applyFont="1" applyFill="1" applyBorder="1" applyAlignment="1">
      <alignment vertical="center" wrapText="1"/>
    </xf>
    <xf numFmtId="44" fontId="22" fillId="5" borderId="32" xfId="0" applyNumberFormat="1" applyFont="1" applyFill="1" applyBorder="1" applyAlignment="1">
      <alignment horizontal="right" vertical="center" wrapText="1"/>
    </xf>
    <xf numFmtId="44" fontId="22" fillId="5" borderId="33" xfId="0" applyNumberFormat="1" applyFont="1" applyFill="1" applyBorder="1" applyAlignment="1">
      <alignment horizontal="right"/>
    </xf>
    <xf numFmtId="44" fontId="22" fillId="5" borderId="37" xfId="0" applyNumberFormat="1" applyFont="1" applyFill="1" applyBorder="1" applyAlignment="1">
      <alignment horizontal="right"/>
    </xf>
    <xf numFmtId="44" fontId="21" fillId="5" borderId="57" xfId="0" applyNumberFormat="1" applyFont="1" applyFill="1" applyBorder="1" applyAlignment="1">
      <alignment horizontal="right" vertical="center" wrapText="1"/>
    </xf>
    <xf numFmtId="44" fontId="18" fillId="0" borderId="0" xfId="0" applyNumberFormat="1" applyFont="1"/>
    <xf numFmtId="9" fontId="0" fillId="0" borderId="0" xfId="1" applyFont="1" applyAlignment="1"/>
    <xf numFmtId="44" fontId="12" fillId="4" borderId="33" xfId="0" applyNumberFormat="1" applyFont="1" applyFill="1" applyBorder="1" applyAlignment="1">
      <alignment horizontal="right"/>
    </xf>
    <xf numFmtId="44" fontId="12" fillId="5" borderId="37" xfId="0" applyNumberFormat="1" applyFont="1" applyFill="1" applyBorder="1" applyAlignment="1">
      <alignment horizontal="right"/>
    </xf>
    <xf numFmtId="44" fontId="23" fillId="4" borderId="46" xfId="0" applyNumberFormat="1" applyFont="1" applyFill="1" applyBorder="1" applyAlignment="1">
      <alignment horizontal="right"/>
    </xf>
    <xf numFmtId="44" fontId="23" fillId="4" borderId="47" xfId="0" applyNumberFormat="1" applyFont="1" applyFill="1" applyBorder="1" applyAlignment="1">
      <alignment horizontal="right" vertical="center" wrapText="1"/>
    </xf>
    <xf numFmtId="44" fontId="23" fillId="5" borderId="44" xfId="0" applyNumberFormat="1" applyFont="1" applyFill="1" applyBorder="1" applyAlignment="1">
      <alignment horizontal="right"/>
    </xf>
    <xf numFmtId="44" fontId="23" fillId="5" borderId="45" xfId="0" applyNumberFormat="1" applyFont="1" applyFill="1" applyBorder="1" applyAlignment="1">
      <alignment horizontal="right" vertical="center" wrapText="1"/>
    </xf>
    <xf numFmtId="44" fontId="15" fillId="4" borderId="54" xfId="0" applyNumberFormat="1" applyFont="1" applyFill="1" applyBorder="1" applyAlignment="1">
      <alignment horizontal="right"/>
    </xf>
    <xf numFmtId="44" fontId="15" fillId="5" borderId="54" xfId="0" applyNumberFormat="1" applyFont="1" applyFill="1" applyBorder="1" applyAlignment="1">
      <alignment horizontal="right"/>
    </xf>
    <xf numFmtId="44" fontId="26" fillId="4" borderId="28" xfId="0" applyNumberFormat="1" applyFont="1" applyFill="1" applyBorder="1" applyAlignment="1">
      <alignment vertical="center" wrapText="1"/>
    </xf>
    <xf numFmtId="44" fontId="0" fillId="0" borderId="0" xfId="0" applyNumberFormat="1"/>
    <xf numFmtId="44" fontId="2" fillId="4" borderId="78" xfId="0" applyNumberFormat="1" applyFont="1" applyFill="1" applyBorder="1" applyAlignment="1">
      <alignment horizontal="right"/>
    </xf>
    <xf numFmtId="44" fontId="11" fillId="4" borderId="79" xfId="0" applyNumberFormat="1" applyFont="1" applyFill="1" applyBorder="1" applyAlignment="1">
      <alignment horizontal="center"/>
    </xf>
    <xf numFmtId="44" fontId="2" fillId="5" borderId="80" xfId="0" applyNumberFormat="1" applyFont="1" applyFill="1" applyBorder="1" applyAlignment="1">
      <alignment horizontal="right"/>
    </xf>
    <xf numFmtId="44" fontId="11" fillId="5" borderId="81" xfId="0" applyNumberFormat="1" applyFont="1" applyFill="1" applyBorder="1" applyAlignment="1">
      <alignment horizontal="center"/>
    </xf>
    <xf numFmtId="6" fontId="16" fillId="5" borderId="57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165" fontId="0" fillId="0" borderId="0" xfId="0" applyNumberFormat="1"/>
    <xf numFmtId="44" fontId="2" fillId="4" borderId="17" xfId="0" applyNumberFormat="1" applyFont="1" applyFill="1" applyBorder="1" applyAlignment="1">
      <alignment horizontal="right"/>
    </xf>
    <xf numFmtId="44" fontId="2" fillId="5" borderId="15" xfId="0" applyNumberFormat="1" applyFont="1" applyFill="1" applyBorder="1" applyAlignment="1">
      <alignment horizontal="center"/>
    </xf>
    <xf numFmtId="0" fontId="4" fillId="0" borderId="16" xfId="0" applyFont="1" applyBorder="1"/>
    <xf numFmtId="44" fontId="12" fillId="0" borderId="21" xfId="0" applyNumberFormat="1" applyFont="1" applyBorder="1" applyAlignment="1">
      <alignment horizontal="left"/>
    </xf>
    <xf numFmtId="0" fontId="4" fillId="0" borderId="22" xfId="0" applyFont="1" applyBorder="1"/>
    <xf numFmtId="0" fontId="2" fillId="3" borderId="3" xfId="0" applyFont="1" applyFill="1" applyBorder="1" applyAlignment="1">
      <alignment horizontal="center"/>
    </xf>
    <xf numFmtId="0" fontId="4" fillId="0" borderId="4" xfId="0" applyFont="1" applyBorder="1"/>
    <xf numFmtId="44" fontId="2" fillId="0" borderId="12" xfId="0" applyNumberFormat="1" applyFont="1" applyBorder="1" applyAlignment="1">
      <alignment horizontal="center"/>
    </xf>
    <xf numFmtId="0" fontId="4" fillId="0" borderId="12" xfId="0" applyFont="1" applyBorder="1"/>
    <xf numFmtId="44" fontId="2" fillId="4" borderId="15" xfId="0" applyNumberFormat="1" applyFont="1" applyFill="1" applyBorder="1" applyAlignment="1">
      <alignment horizontal="center"/>
    </xf>
    <xf numFmtId="44" fontId="2" fillId="4" borderId="23" xfId="0" applyNumberFormat="1" applyFont="1" applyFill="1" applyBorder="1" applyAlignment="1">
      <alignment horizontal="center"/>
    </xf>
    <xf numFmtId="0" fontId="4" fillId="0" borderId="24" xfId="0" applyFont="1" applyBorder="1"/>
    <xf numFmtId="44" fontId="2" fillId="5" borderId="35" xfId="0" applyNumberFormat="1" applyFont="1" applyFill="1" applyBorder="1" applyAlignment="1">
      <alignment horizontal="center"/>
    </xf>
    <xf numFmtId="0" fontId="4" fillId="0" borderId="36" xfId="0" applyFont="1" applyBorder="1"/>
    <xf numFmtId="44" fontId="2" fillId="4" borderId="40" xfId="0" applyNumberFormat="1" applyFont="1" applyFill="1" applyBorder="1" applyAlignment="1">
      <alignment horizontal="center"/>
    </xf>
    <xf numFmtId="0" fontId="4" fillId="0" borderId="41" xfId="0" applyFont="1" applyBorder="1"/>
    <xf numFmtId="44" fontId="2" fillId="4" borderId="52" xfId="0" applyNumberFormat="1" applyFont="1" applyFill="1" applyBorder="1" applyAlignment="1">
      <alignment horizontal="center"/>
    </xf>
    <xf numFmtId="0" fontId="4" fillId="0" borderId="53" xfId="0" applyFont="1" applyBorder="1"/>
    <xf numFmtId="44" fontId="2" fillId="5" borderId="62" xfId="0" applyNumberFormat="1" applyFont="1" applyFill="1" applyBorder="1" applyAlignment="1">
      <alignment horizontal="center"/>
    </xf>
    <xf numFmtId="0" fontId="4" fillId="0" borderId="63" xfId="0" applyFont="1" applyBorder="1"/>
    <xf numFmtId="0" fontId="2" fillId="3" borderId="1" xfId="0" applyFont="1" applyFill="1" applyBorder="1" applyAlignment="1">
      <alignment horizontal="center"/>
    </xf>
    <xf numFmtId="0" fontId="4" fillId="0" borderId="1" xfId="0" applyFont="1" applyBorder="1"/>
    <xf numFmtId="0" fontId="20" fillId="0" borderId="0" xfId="0" applyFont="1"/>
    <xf numFmtId="0" fontId="5" fillId="0" borderId="0" xfId="0" applyFont="1"/>
    <xf numFmtId="44" fontId="22" fillId="5" borderId="35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00"/>
  <sheetViews>
    <sheetView tabSelected="1" zoomScaleNormal="100" workbookViewId="0">
      <pane ySplit="2" topLeftCell="A13" activePane="bottomLeft" state="frozen"/>
      <selection activeCell="C7" sqref="C7"/>
      <selection pane="bottomLeft" activeCell="A21" sqref="A21:B21"/>
    </sheetView>
  </sheetViews>
  <sheetFormatPr defaultColWidth="12.625" defaultRowHeight="15" customHeight="1" x14ac:dyDescent="0.65"/>
  <cols>
    <col min="1" max="1" width="35.125" customWidth="1"/>
    <col min="2" max="2" width="18.375" customWidth="1"/>
    <col min="3" max="8" width="7.625" customWidth="1"/>
    <col min="9" max="9" width="16.70703125" bestFit="1" customWidth="1"/>
    <col min="10" max="20" width="7.625" customWidth="1"/>
  </cols>
  <sheetData>
    <row r="1" spans="1:9" ht="14.25" customHeight="1" x14ac:dyDescent="0.75">
      <c r="A1" s="1" t="s">
        <v>0</v>
      </c>
      <c r="B1" s="2">
        <f>B20-(B25+B55+B94+B125)</f>
        <v>49822</v>
      </c>
    </row>
    <row r="2" spans="1:9" ht="14.25" customHeight="1" x14ac:dyDescent="0.75">
      <c r="A2" s="1" t="s">
        <v>1</v>
      </c>
      <c r="B2" s="2">
        <f>B1-(B28+B78+B109+B150)</f>
        <v>872</v>
      </c>
    </row>
    <row r="3" spans="1:9" ht="14.25" customHeight="1" x14ac:dyDescent="0.65">
      <c r="A3" s="3"/>
      <c r="B3" s="4" t="s">
        <v>120</v>
      </c>
    </row>
    <row r="4" spans="1:9" ht="14.25" customHeight="1" x14ac:dyDescent="0.65">
      <c r="A4" s="198" t="s">
        <v>2</v>
      </c>
      <c r="B4" s="199"/>
    </row>
    <row r="5" spans="1:9" ht="14.25" customHeight="1" x14ac:dyDescent="0.65">
      <c r="A5" s="5" t="s">
        <v>3</v>
      </c>
      <c r="B5" s="6"/>
    </row>
    <row r="6" spans="1:9" ht="14.25" customHeight="1" x14ac:dyDescent="0.65">
      <c r="A6" s="7" t="s">
        <v>4</v>
      </c>
      <c r="B6" s="8">
        <f>Finance!B6</f>
        <v>0</v>
      </c>
    </row>
    <row r="7" spans="1:9" ht="14.25" customHeight="1" x14ac:dyDescent="0.65">
      <c r="A7" s="9" t="s">
        <v>5</v>
      </c>
      <c r="B7" s="8">
        <f>Finance!B7</f>
        <v>0</v>
      </c>
    </row>
    <row r="8" spans="1:9" ht="14.25" customHeight="1" x14ac:dyDescent="0.65">
      <c r="A8" s="11" t="s">
        <v>6</v>
      </c>
      <c r="B8" s="12"/>
    </row>
    <row r="9" spans="1:9" ht="14.25" customHeight="1" x14ac:dyDescent="0.75">
      <c r="A9" s="13" t="s">
        <v>7</v>
      </c>
      <c r="B9" s="8">
        <f>Finance!B9</f>
        <v>0</v>
      </c>
      <c r="C9" s="14"/>
      <c r="D9" s="14"/>
    </row>
    <row r="10" spans="1:9" ht="14.25" customHeight="1" x14ac:dyDescent="0.65">
      <c r="A10" s="13" t="s">
        <v>8</v>
      </c>
      <c r="B10" s="8">
        <f>Finance!B10</f>
        <v>7500</v>
      </c>
    </row>
    <row r="11" spans="1:9" ht="14.25" customHeight="1" x14ac:dyDescent="0.75">
      <c r="A11" s="15" t="s">
        <v>9</v>
      </c>
      <c r="B11" s="8">
        <f>Finance!B11</f>
        <v>140000</v>
      </c>
      <c r="C11" s="17"/>
      <c r="D11" s="18"/>
    </row>
    <row r="12" spans="1:9" ht="14.25" customHeight="1" x14ac:dyDescent="0.75">
      <c r="A12" s="19" t="s">
        <v>10</v>
      </c>
      <c r="B12" s="8">
        <f>Finance!B12</f>
        <v>147500</v>
      </c>
      <c r="C12" s="17"/>
      <c r="D12" s="18"/>
    </row>
    <row r="13" spans="1:9" ht="14.25" customHeight="1" x14ac:dyDescent="0.75">
      <c r="A13" s="11" t="s">
        <v>11</v>
      </c>
      <c r="B13" s="12"/>
      <c r="C13" s="17"/>
      <c r="D13" s="18"/>
    </row>
    <row r="14" spans="1:9" ht="14.25" customHeight="1" x14ac:dyDescent="0.75">
      <c r="A14" s="20" t="s">
        <v>12</v>
      </c>
      <c r="B14" s="8">
        <f>Finance!B14</f>
        <v>1200</v>
      </c>
      <c r="C14" s="17"/>
      <c r="D14" s="18"/>
    </row>
    <row r="15" spans="1:9" ht="14.25" customHeight="1" x14ac:dyDescent="0.75">
      <c r="A15" s="13" t="s">
        <v>13</v>
      </c>
      <c r="B15" s="8">
        <f>Finance!B15</f>
        <v>45000</v>
      </c>
      <c r="C15" s="17"/>
      <c r="D15" s="18"/>
      <c r="I15" s="191"/>
    </row>
    <row r="16" spans="1:9" ht="14.25" customHeight="1" x14ac:dyDescent="0.75">
      <c r="A16" s="22" t="s">
        <v>14</v>
      </c>
      <c r="B16" s="8">
        <f>Finance!B16</f>
        <v>4000</v>
      </c>
      <c r="C16" s="17"/>
      <c r="D16" s="18"/>
      <c r="I16" s="192"/>
    </row>
    <row r="17" spans="1:5" ht="14.25" customHeight="1" x14ac:dyDescent="0.65">
      <c r="A17" s="15" t="s">
        <v>15</v>
      </c>
      <c r="B17" s="16">
        <v>0</v>
      </c>
    </row>
    <row r="18" spans="1:5" ht="14.25" customHeight="1" x14ac:dyDescent="0.75">
      <c r="A18" s="19" t="s">
        <v>16</v>
      </c>
      <c r="B18" s="8">
        <f>Finance!B18</f>
        <v>50200</v>
      </c>
      <c r="D18" s="18"/>
      <c r="E18" s="18"/>
    </row>
    <row r="19" spans="1:5" ht="14.25" customHeight="1" x14ac:dyDescent="0.75">
      <c r="A19" s="24" t="s">
        <v>17</v>
      </c>
      <c r="B19" s="8">
        <f>Finance!B19</f>
        <v>197700</v>
      </c>
      <c r="D19" s="18"/>
      <c r="E19" s="18"/>
    </row>
    <row r="20" spans="1:5" ht="14.25" customHeight="1" x14ac:dyDescent="0.75">
      <c r="A20" s="26" t="s">
        <v>18</v>
      </c>
      <c r="B20" s="27">
        <f>B19</f>
        <v>197700</v>
      </c>
      <c r="D20" s="18"/>
      <c r="E20" s="18"/>
    </row>
    <row r="21" spans="1:5" ht="14.25" customHeight="1" thickBot="1" x14ac:dyDescent="0.9">
      <c r="A21" s="200" t="s">
        <v>19</v>
      </c>
      <c r="B21" s="201"/>
      <c r="D21" s="18"/>
      <c r="E21" s="18"/>
    </row>
    <row r="22" spans="1:5" ht="14.25" customHeight="1" x14ac:dyDescent="0.75">
      <c r="A22" s="28" t="s">
        <v>20</v>
      </c>
      <c r="B22" s="29"/>
      <c r="D22" s="18"/>
      <c r="E22" s="18"/>
    </row>
    <row r="23" spans="1:5" ht="14.25" customHeight="1" x14ac:dyDescent="0.75">
      <c r="A23" s="202" t="s">
        <v>21</v>
      </c>
      <c r="B23" s="195"/>
      <c r="D23" s="18"/>
      <c r="E23" s="18"/>
    </row>
    <row r="24" spans="1:5" ht="14.25" customHeight="1" x14ac:dyDescent="0.65">
      <c r="A24" s="193" t="str">
        <f>Finance!A23</f>
        <v>Investment Account (14% of Income)</v>
      </c>
      <c r="B24" s="31">
        <f>Finance!B23</f>
        <v>27678.000000000004</v>
      </c>
    </row>
    <row r="25" spans="1:5" ht="14.25" customHeight="1" thickBot="1" x14ac:dyDescent="0.8">
      <c r="A25" s="32" t="s">
        <v>22</v>
      </c>
      <c r="B25" s="33">
        <f>B24</f>
        <v>27678.000000000004</v>
      </c>
    </row>
    <row r="26" spans="1:5" ht="14.25" customHeight="1" x14ac:dyDescent="0.65">
      <c r="A26" s="194" t="s">
        <v>23</v>
      </c>
      <c r="B26" s="195"/>
    </row>
    <row r="27" spans="1:5" ht="14.25" customHeight="1" x14ac:dyDescent="0.65">
      <c r="A27" s="34" t="s">
        <v>24</v>
      </c>
      <c r="B27" s="35">
        <f>Finance!B26</f>
        <v>0</v>
      </c>
    </row>
    <row r="28" spans="1:5" ht="14.25" customHeight="1" x14ac:dyDescent="0.65">
      <c r="A28" s="36" t="s">
        <v>25</v>
      </c>
      <c r="B28" s="37">
        <f>B27</f>
        <v>0</v>
      </c>
    </row>
    <row r="29" spans="1:5" ht="14.25" customHeight="1" x14ac:dyDescent="0.65">
      <c r="A29" s="196" t="s">
        <v>118</v>
      </c>
      <c r="B29" s="197"/>
    </row>
    <row r="30" spans="1:5" ht="14.25" customHeight="1" x14ac:dyDescent="0.65">
      <c r="A30" s="203" t="s">
        <v>21</v>
      </c>
      <c r="B30" s="204"/>
    </row>
    <row r="31" spans="1:5" ht="14.25" customHeight="1" x14ac:dyDescent="0.65">
      <c r="A31" s="38" t="s">
        <v>26</v>
      </c>
      <c r="B31" s="39"/>
    </row>
    <row r="32" spans="1:5" ht="14.25" customHeight="1" x14ac:dyDescent="0.65">
      <c r="A32" s="40" t="s">
        <v>27</v>
      </c>
      <c r="B32" s="41">
        <f>Adminstrative!B6</f>
        <v>55650</v>
      </c>
    </row>
    <row r="33" spans="1:2" ht="14.25" customHeight="1" x14ac:dyDescent="0.65">
      <c r="A33" s="42" t="s">
        <v>28</v>
      </c>
      <c r="B33" s="43">
        <f>Adminstrative!B7</f>
        <v>200</v>
      </c>
    </row>
    <row r="34" spans="1:2" ht="14.25" customHeight="1" x14ac:dyDescent="0.65">
      <c r="A34" s="42" t="s">
        <v>29</v>
      </c>
      <c r="B34" s="43">
        <f>Adminstrative!B8</f>
        <v>1200</v>
      </c>
    </row>
    <row r="35" spans="1:2" ht="14.25" customHeight="1" x14ac:dyDescent="0.65">
      <c r="A35" s="44" t="s">
        <v>30</v>
      </c>
      <c r="B35" s="45">
        <f>Adminstrative!B9</f>
        <v>500</v>
      </c>
    </row>
    <row r="36" spans="1:2" ht="14.25" customHeight="1" x14ac:dyDescent="0.65">
      <c r="A36" s="46" t="s">
        <v>31</v>
      </c>
      <c r="B36" s="47">
        <f>SUM(B32:B35)</f>
        <v>57550</v>
      </c>
    </row>
    <row r="37" spans="1:2" ht="14.25" customHeight="1" x14ac:dyDescent="0.65">
      <c r="A37" s="38" t="s">
        <v>32</v>
      </c>
      <c r="B37" s="39"/>
    </row>
    <row r="38" spans="1:2" ht="14.25" customHeight="1" x14ac:dyDescent="0.65">
      <c r="A38" s="42" t="s">
        <v>33</v>
      </c>
      <c r="B38" s="39">
        <f>Adminstrative!B12</f>
        <v>0</v>
      </c>
    </row>
    <row r="39" spans="1:2" ht="14.25" customHeight="1" x14ac:dyDescent="0.65">
      <c r="A39" s="42" t="s">
        <v>34</v>
      </c>
      <c r="B39" s="39">
        <f>Adminstrative!B13+Adminstrative!B14</f>
        <v>4800</v>
      </c>
    </row>
    <row r="40" spans="1:2" ht="14.25" customHeight="1" x14ac:dyDescent="0.65">
      <c r="A40" s="42" t="s">
        <v>35</v>
      </c>
      <c r="B40" s="39">
        <f>Adminstrative!B15</f>
        <v>0</v>
      </c>
    </row>
    <row r="41" spans="1:2" ht="14.25" customHeight="1" x14ac:dyDescent="0.65">
      <c r="A41" s="44" t="s">
        <v>36</v>
      </c>
      <c r="B41" s="48">
        <f>SUM(Adminstrative!B16:B23)</f>
        <v>3000</v>
      </c>
    </row>
    <row r="42" spans="1:2" ht="14.25" customHeight="1" x14ac:dyDescent="0.65">
      <c r="A42" s="46" t="s">
        <v>37</v>
      </c>
      <c r="B42" s="49">
        <f>SUM(B38:B41)</f>
        <v>7800</v>
      </c>
    </row>
    <row r="43" spans="1:2" ht="14.25" customHeight="1" x14ac:dyDescent="0.65">
      <c r="A43" s="38" t="s">
        <v>38</v>
      </c>
      <c r="B43" s="39"/>
    </row>
    <row r="44" spans="1:2" ht="14.25" customHeight="1" x14ac:dyDescent="0.65">
      <c r="A44" s="40" t="s">
        <v>39</v>
      </c>
      <c r="B44" s="50">
        <f>Adminstrative!B26</f>
        <v>750</v>
      </c>
    </row>
    <row r="45" spans="1:2" ht="14.25" customHeight="1" x14ac:dyDescent="0.65">
      <c r="A45" s="42" t="s">
        <v>40</v>
      </c>
      <c r="B45" s="39">
        <f>Adminstrative!B27</f>
        <v>800</v>
      </c>
    </row>
    <row r="46" spans="1:2" ht="14.25" customHeight="1" x14ac:dyDescent="0.65">
      <c r="A46" s="42" t="s">
        <v>41</v>
      </c>
      <c r="B46" s="39">
        <f>Adminstrative!B28</f>
        <v>0</v>
      </c>
    </row>
    <row r="47" spans="1:2" ht="14.25" customHeight="1" x14ac:dyDescent="0.65">
      <c r="A47" s="42" t="s">
        <v>42</v>
      </c>
      <c r="B47" s="39">
        <f>Adminstrative!B29</f>
        <v>0</v>
      </c>
    </row>
    <row r="48" spans="1:2" ht="14.25" customHeight="1" x14ac:dyDescent="0.65">
      <c r="A48" s="42" t="s">
        <v>43</v>
      </c>
      <c r="B48" s="39">
        <f>Adminstrative!B30</f>
        <v>350</v>
      </c>
    </row>
    <row r="49" spans="1:2" ht="14.25" customHeight="1" x14ac:dyDescent="0.65">
      <c r="A49" s="44" t="s">
        <v>44</v>
      </c>
      <c r="B49" s="48">
        <f>Adminstrative!B31</f>
        <v>0</v>
      </c>
    </row>
    <row r="50" spans="1:2" ht="14.25" customHeight="1" x14ac:dyDescent="0.65">
      <c r="A50" s="46" t="s">
        <v>45</v>
      </c>
      <c r="B50" s="49">
        <f>SUM(B44:B49)</f>
        <v>1900</v>
      </c>
    </row>
    <row r="51" spans="1:2" ht="14.25" customHeight="1" x14ac:dyDescent="0.65">
      <c r="A51" s="38" t="s">
        <v>46</v>
      </c>
      <c r="B51" s="39"/>
    </row>
    <row r="52" spans="1:2" ht="14.25" customHeight="1" x14ac:dyDescent="0.65">
      <c r="A52" s="40" t="s">
        <v>47</v>
      </c>
      <c r="B52" s="50">
        <f>SUM(Adminstrative!B34:B38)</f>
        <v>11050</v>
      </c>
    </row>
    <row r="53" spans="1:2" ht="14.25" customHeight="1" x14ac:dyDescent="0.65">
      <c r="A53" s="44" t="s">
        <v>48</v>
      </c>
      <c r="B53" s="48">
        <f>Adminstrative!B39</f>
        <v>0</v>
      </c>
    </row>
    <row r="54" spans="1:2" ht="14.25" customHeight="1" thickBot="1" x14ac:dyDescent="0.8">
      <c r="A54" s="51" t="s">
        <v>49</v>
      </c>
      <c r="B54" s="52">
        <f>SUM(B52:B53)</f>
        <v>11050</v>
      </c>
    </row>
    <row r="55" spans="1:2" ht="14.25" customHeight="1" thickBot="1" x14ac:dyDescent="0.8">
      <c r="A55" s="176" t="s">
        <v>50</v>
      </c>
      <c r="B55" s="53">
        <f>B50+B42+B36+B54</f>
        <v>78300</v>
      </c>
    </row>
    <row r="56" spans="1:2" ht="14.25" customHeight="1" x14ac:dyDescent="0.65">
      <c r="A56" s="205" t="s">
        <v>23</v>
      </c>
      <c r="B56" s="206"/>
    </row>
    <row r="57" spans="1:2" ht="14.25" customHeight="1" x14ac:dyDescent="0.65">
      <c r="A57" s="54" t="s">
        <v>32</v>
      </c>
      <c r="B57" s="55"/>
    </row>
    <row r="58" spans="1:2" ht="14.25" customHeight="1" x14ac:dyDescent="0.65">
      <c r="A58" s="56" t="s">
        <v>51</v>
      </c>
      <c r="B58" s="57">
        <f>Adminstrative!B44</f>
        <v>0</v>
      </c>
    </row>
    <row r="59" spans="1:2" ht="14.25" customHeight="1" x14ac:dyDescent="0.65">
      <c r="A59" s="58" t="s">
        <v>52</v>
      </c>
      <c r="B59" s="55">
        <f>Adminstrative!B46</f>
        <v>0</v>
      </c>
    </row>
    <row r="60" spans="1:2" ht="14.25" customHeight="1" x14ac:dyDescent="0.65">
      <c r="A60" s="58" t="s">
        <v>34</v>
      </c>
      <c r="B60" s="55">
        <f>Adminstrative!B47</f>
        <v>0</v>
      </c>
    </row>
    <row r="61" spans="1:2" ht="14.25" customHeight="1" x14ac:dyDescent="0.65">
      <c r="A61" s="59" t="s">
        <v>36</v>
      </c>
      <c r="B61" s="60">
        <f>Adminstrative!B48</f>
        <v>0</v>
      </c>
    </row>
    <row r="62" spans="1:2" ht="14.25" customHeight="1" x14ac:dyDescent="0.65">
      <c r="A62" s="61" t="s">
        <v>37</v>
      </c>
      <c r="B62" s="62">
        <f>SUM(B58:B61)</f>
        <v>0</v>
      </c>
    </row>
    <row r="63" spans="1:2" ht="14.25" customHeight="1" x14ac:dyDescent="0.65">
      <c r="A63" s="54" t="s">
        <v>38</v>
      </c>
      <c r="B63" s="55"/>
    </row>
    <row r="64" spans="1:2" ht="14.25" customHeight="1" x14ac:dyDescent="0.65">
      <c r="A64" s="56" t="s">
        <v>39</v>
      </c>
      <c r="B64" s="57">
        <f>Adminstrative!B51</f>
        <v>0</v>
      </c>
    </row>
    <row r="65" spans="1:2" ht="14.25" customHeight="1" x14ac:dyDescent="0.65">
      <c r="A65" s="58" t="s">
        <v>33</v>
      </c>
      <c r="B65" s="55">
        <f>Adminstrative!B52</f>
        <v>0</v>
      </c>
    </row>
    <row r="66" spans="1:2" ht="14.25" customHeight="1" x14ac:dyDescent="0.65">
      <c r="A66" s="58" t="s">
        <v>53</v>
      </c>
      <c r="B66" s="55">
        <f>Adminstrative!B53</f>
        <v>0</v>
      </c>
    </row>
    <row r="67" spans="1:2" ht="14.25" customHeight="1" x14ac:dyDescent="0.65">
      <c r="A67" s="58" t="s">
        <v>42</v>
      </c>
      <c r="B67" s="55">
        <f>Adminstrative!B54</f>
        <v>0</v>
      </c>
    </row>
    <row r="68" spans="1:2" ht="14.25" customHeight="1" x14ac:dyDescent="0.65">
      <c r="A68" s="58" t="s">
        <v>54</v>
      </c>
      <c r="B68" s="55">
        <f>Adminstrative!B55</f>
        <v>0</v>
      </c>
    </row>
    <row r="69" spans="1:2" ht="14.25" customHeight="1" x14ac:dyDescent="0.65">
      <c r="A69" s="59" t="s">
        <v>44</v>
      </c>
      <c r="B69" s="60">
        <f>Adminstrative!B56</f>
        <v>0</v>
      </c>
    </row>
    <row r="70" spans="1:2" ht="14.25" customHeight="1" x14ac:dyDescent="0.65">
      <c r="A70" s="61" t="s">
        <v>55</v>
      </c>
      <c r="B70" s="62">
        <f>SUM(B64:B69)</f>
        <v>0</v>
      </c>
    </row>
    <row r="71" spans="1:2" ht="14.25" customHeight="1" x14ac:dyDescent="0.65">
      <c r="A71" s="54" t="s">
        <v>56</v>
      </c>
      <c r="B71" s="55"/>
    </row>
    <row r="72" spans="1:2" ht="14.25" customHeight="1" x14ac:dyDescent="0.65">
      <c r="A72" s="63" t="s">
        <v>56</v>
      </c>
      <c r="B72" s="64">
        <f>Adminstrative!B59</f>
        <v>2000</v>
      </c>
    </row>
    <row r="73" spans="1:2" ht="14.25" customHeight="1" x14ac:dyDescent="0.65">
      <c r="A73" s="61" t="s">
        <v>57</v>
      </c>
      <c r="B73" s="65">
        <f>SUM(B72)</f>
        <v>2000</v>
      </c>
    </row>
    <row r="74" spans="1:2" ht="14.25" customHeight="1" x14ac:dyDescent="0.65">
      <c r="A74" s="54" t="s">
        <v>46</v>
      </c>
      <c r="B74" s="55"/>
    </row>
    <row r="75" spans="1:2" ht="14.25" customHeight="1" x14ac:dyDescent="0.65">
      <c r="A75" s="56" t="s">
        <v>47</v>
      </c>
      <c r="B75" s="57">
        <f>Adminstrative!B62</f>
        <v>0</v>
      </c>
    </row>
    <row r="76" spans="1:2" ht="14.25" customHeight="1" x14ac:dyDescent="0.65">
      <c r="A76" s="59" t="s">
        <v>48</v>
      </c>
      <c r="B76" s="60">
        <f>Adminstrative!B63</f>
        <v>0</v>
      </c>
    </row>
    <row r="77" spans="1:2" ht="14.25" customHeight="1" thickBot="1" x14ac:dyDescent="0.8">
      <c r="A77" s="66" t="s">
        <v>49</v>
      </c>
      <c r="B77" s="65">
        <f>SUM(B75:B76)</f>
        <v>0</v>
      </c>
    </row>
    <row r="78" spans="1:2" ht="14.25" customHeight="1" thickBot="1" x14ac:dyDescent="0.8">
      <c r="A78" s="177" t="s">
        <v>58</v>
      </c>
      <c r="B78" s="67">
        <f>B77+B73+B70+B62</f>
        <v>2000</v>
      </c>
    </row>
    <row r="79" spans="1:2" ht="14.25" customHeight="1" x14ac:dyDescent="0.65">
      <c r="A79" s="68" t="s">
        <v>121</v>
      </c>
      <c r="B79" s="69"/>
    </row>
    <row r="80" spans="1:2" ht="14.25" customHeight="1" x14ac:dyDescent="0.65">
      <c r="A80" s="207" t="s">
        <v>21</v>
      </c>
      <c r="B80" s="208"/>
    </row>
    <row r="81" spans="1:2" ht="14.25" customHeight="1" x14ac:dyDescent="0.65">
      <c r="A81" s="70" t="s">
        <v>59</v>
      </c>
      <c r="B81" s="71"/>
    </row>
    <row r="82" spans="1:2" ht="14.25" customHeight="1" x14ac:dyDescent="0.65">
      <c r="A82" s="72" t="s">
        <v>60</v>
      </c>
      <c r="B82" s="73">
        <f>'Age Group'!B6</f>
        <v>0</v>
      </c>
    </row>
    <row r="83" spans="1:2" ht="14.25" customHeight="1" x14ac:dyDescent="0.65">
      <c r="A83" s="72" t="s">
        <v>61</v>
      </c>
      <c r="B83" s="73">
        <f>'Age Group'!B7</f>
        <v>0</v>
      </c>
    </row>
    <row r="84" spans="1:2" ht="14.25" customHeight="1" x14ac:dyDescent="0.65">
      <c r="A84" s="72" t="s">
        <v>62</v>
      </c>
      <c r="B84" s="73">
        <f>'Age Group'!B8</f>
        <v>0</v>
      </c>
    </row>
    <row r="85" spans="1:2" ht="14.25" customHeight="1" x14ac:dyDescent="0.65">
      <c r="A85" s="74" t="s">
        <v>63</v>
      </c>
      <c r="B85" s="75">
        <f>'Age Group'!B9</f>
        <v>0</v>
      </c>
    </row>
    <row r="86" spans="1:2" ht="14.25" customHeight="1" x14ac:dyDescent="0.65">
      <c r="A86" s="76" t="s">
        <v>64</v>
      </c>
      <c r="B86" s="77">
        <f>SUM(B82:B85)</f>
        <v>0</v>
      </c>
    </row>
    <row r="87" spans="1:2" ht="14.25" customHeight="1" x14ac:dyDescent="0.65">
      <c r="A87" s="70" t="s">
        <v>65</v>
      </c>
      <c r="B87" s="71"/>
    </row>
    <row r="88" spans="1:2" ht="14.25" customHeight="1" x14ac:dyDescent="0.65">
      <c r="A88" s="72" t="s">
        <v>60</v>
      </c>
      <c r="B88" s="73">
        <f>'Age Group'!B12</f>
        <v>0</v>
      </c>
    </row>
    <row r="89" spans="1:2" ht="14.25" customHeight="1" x14ac:dyDescent="0.65">
      <c r="A89" s="72" t="s">
        <v>61</v>
      </c>
      <c r="B89" s="73">
        <f>'Age Group'!B13</f>
        <v>0</v>
      </c>
    </row>
    <row r="90" spans="1:2" ht="14.25" customHeight="1" x14ac:dyDescent="0.65">
      <c r="A90" s="72" t="s">
        <v>62</v>
      </c>
      <c r="B90" s="73">
        <f>'Age Group'!B14</f>
        <v>0</v>
      </c>
    </row>
    <row r="91" spans="1:2" ht="14.25" customHeight="1" x14ac:dyDescent="0.65">
      <c r="A91" s="72" t="s">
        <v>66</v>
      </c>
      <c r="B91" s="73">
        <f>'Age Group'!B15</f>
        <v>0</v>
      </c>
    </row>
    <row r="92" spans="1:2" ht="14.25" customHeight="1" x14ac:dyDescent="0.65">
      <c r="A92" s="74" t="s">
        <v>67</v>
      </c>
      <c r="B92" s="75">
        <f>'Age Group'!B16</f>
        <v>0</v>
      </c>
    </row>
    <row r="93" spans="1:2" ht="14.25" customHeight="1" x14ac:dyDescent="0.65">
      <c r="A93" s="76" t="s">
        <v>68</v>
      </c>
      <c r="B93" s="77">
        <f>SUM(B88:B92)</f>
        <v>0</v>
      </c>
    </row>
    <row r="94" spans="1:2" ht="14.25" customHeight="1" thickBot="1" x14ac:dyDescent="0.8">
      <c r="A94" s="178" t="s">
        <v>69</v>
      </c>
      <c r="B94" s="179">
        <f>'Age Group'!B2</f>
        <v>6900</v>
      </c>
    </row>
    <row r="95" spans="1:2" ht="14.25" customHeight="1" x14ac:dyDescent="0.65">
      <c r="A95" s="80" t="s">
        <v>23</v>
      </c>
      <c r="B95" s="81"/>
    </row>
    <row r="96" spans="1:2" ht="14.25" customHeight="1" x14ac:dyDescent="0.65">
      <c r="A96" s="82" t="s">
        <v>59</v>
      </c>
      <c r="B96" s="83"/>
    </row>
    <row r="97" spans="1:2" ht="14.25" customHeight="1" x14ac:dyDescent="0.65">
      <c r="A97" s="84" t="s">
        <v>60</v>
      </c>
      <c r="B97" s="85">
        <f>'Age Group'!B22</f>
        <v>0</v>
      </c>
    </row>
    <row r="98" spans="1:2" ht="14.25" customHeight="1" x14ac:dyDescent="0.65">
      <c r="A98" s="84" t="s">
        <v>61</v>
      </c>
      <c r="B98" s="85">
        <f>'Age Group'!B23</f>
        <v>0</v>
      </c>
    </row>
    <row r="99" spans="1:2" ht="14.25" customHeight="1" x14ac:dyDescent="0.65">
      <c r="A99" s="84" t="s">
        <v>62</v>
      </c>
      <c r="B99" s="85">
        <f>'Age Group'!B24</f>
        <v>0</v>
      </c>
    </row>
    <row r="100" spans="1:2" ht="14.25" customHeight="1" x14ac:dyDescent="0.65">
      <c r="A100" s="86" t="s">
        <v>63</v>
      </c>
      <c r="B100" s="87">
        <f>'Age Group'!B25</f>
        <v>0</v>
      </c>
    </row>
    <row r="101" spans="1:2" ht="14.25" customHeight="1" x14ac:dyDescent="0.65">
      <c r="A101" s="88" t="s">
        <v>64</v>
      </c>
      <c r="B101" s="89">
        <f>SUM(B97:B100)</f>
        <v>0</v>
      </c>
    </row>
    <row r="102" spans="1:2" ht="14.25" customHeight="1" x14ac:dyDescent="0.65">
      <c r="A102" s="82" t="s">
        <v>65</v>
      </c>
      <c r="B102" s="83"/>
    </row>
    <row r="103" spans="1:2" ht="14.25" customHeight="1" x14ac:dyDescent="0.65">
      <c r="A103" s="84" t="s">
        <v>60</v>
      </c>
      <c r="B103" s="85">
        <f>'Age Group'!B28</f>
        <v>0</v>
      </c>
    </row>
    <row r="104" spans="1:2" ht="14.25" customHeight="1" x14ac:dyDescent="0.65">
      <c r="A104" s="84" t="s">
        <v>61</v>
      </c>
      <c r="B104" s="85">
        <f>'Age Group'!B29</f>
        <v>0</v>
      </c>
    </row>
    <row r="105" spans="1:2" ht="14.25" customHeight="1" x14ac:dyDescent="0.65">
      <c r="A105" s="84" t="s">
        <v>62</v>
      </c>
      <c r="B105" s="85">
        <f>'Age Group'!B30</f>
        <v>0</v>
      </c>
    </row>
    <row r="106" spans="1:2" ht="14.25" customHeight="1" x14ac:dyDescent="0.65">
      <c r="A106" s="84" t="s">
        <v>66</v>
      </c>
      <c r="B106" s="85">
        <f>'Age Group'!B31</f>
        <v>0</v>
      </c>
    </row>
    <row r="107" spans="1:2" ht="14.25" customHeight="1" x14ac:dyDescent="0.65">
      <c r="A107" s="86" t="s">
        <v>67</v>
      </c>
      <c r="B107" s="87">
        <f>'Age Group'!B32</f>
        <v>0</v>
      </c>
    </row>
    <row r="108" spans="1:2" ht="14.25" customHeight="1" x14ac:dyDescent="0.65">
      <c r="A108" s="88" t="s">
        <v>68</v>
      </c>
      <c r="B108" s="89">
        <f>SUM(B103:B107)</f>
        <v>0</v>
      </c>
    </row>
    <row r="109" spans="1:2" ht="14.25" customHeight="1" thickBot="1" x14ac:dyDescent="0.8">
      <c r="A109" s="180" t="s">
        <v>70</v>
      </c>
      <c r="B109" s="181">
        <f>'Age Group'!B3</f>
        <v>7000</v>
      </c>
    </row>
    <row r="110" spans="1:2" ht="14.25" customHeight="1" x14ac:dyDescent="0.65">
      <c r="A110" s="92" t="s">
        <v>122</v>
      </c>
      <c r="B110" s="93"/>
    </row>
    <row r="111" spans="1:2" ht="14.25" customHeight="1" x14ac:dyDescent="0.65">
      <c r="A111" s="209" t="s">
        <v>21</v>
      </c>
      <c r="B111" s="210"/>
    </row>
    <row r="112" spans="1:2" ht="14.25" customHeight="1" x14ac:dyDescent="0.65">
      <c r="A112" s="94" t="s">
        <v>71</v>
      </c>
      <c r="B112" s="95"/>
    </row>
    <row r="113" spans="1:2" ht="14.25" customHeight="1" x14ac:dyDescent="0.65">
      <c r="A113" s="96" t="s">
        <v>72</v>
      </c>
      <c r="B113" s="97">
        <f>Senior!B6</f>
        <v>26000</v>
      </c>
    </row>
    <row r="114" spans="1:2" ht="14.25" customHeight="1" x14ac:dyDescent="0.65">
      <c r="A114" s="98" t="s">
        <v>73</v>
      </c>
      <c r="B114" s="99">
        <f>SUM(B113)</f>
        <v>26000</v>
      </c>
    </row>
    <row r="115" spans="1:2" ht="14.25" customHeight="1" x14ac:dyDescent="0.65">
      <c r="A115" s="100" t="s">
        <v>74</v>
      </c>
      <c r="B115" s="101"/>
    </row>
    <row r="116" spans="1:2" ht="14.25" customHeight="1" x14ac:dyDescent="0.65">
      <c r="A116" s="102" t="s">
        <v>74</v>
      </c>
      <c r="B116" s="103">
        <f>Senior!B9</f>
        <v>500</v>
      </c>
    </row>
    <row r="117" spans="1:2" ht="14.25" customHeight="1" x14ac:dyDescent="0.65">
      <c r="A117" s="98" t="s">
        <v>75</v>
      </c>
      <c r="B117" s="99">
        <f>SUM(B116)</f>
        <v>500</v>
      </c>
    </row>
    <row r="118" spans="1:2" ht="14.25" customHeight="1" x14ac:dyDescent="0.65">
      <c r="A118" s="94" t="s">
        <v>76</v>
      </c>
      <c r="B118" s="95"/>
    </row>
    <row r="119" spans="1:2" ht="14.25" customHeight="1" x14ac:dyDescent="0.65">
      <c r="A119" s="104" t="s">
        <v>77</v>
      </c>
      <c r="B119" s="95">
        <f>Senior!B12</f>
        <v>4500</v>
      </c>
    </row>
    <row r="120" spans="1:2" ht="14.25" customHeight="1" x14ac:dyDescent="0.65">
      <c r="A120" s="104" t="s">
        <v>78</v>
      </c>
      <c r="B120" s="95">
        <f>Senior!B13</f>
        <v>0</v>
      </c>
    </row>
    <row r="121" spans="1:2" ht="14.25" customHeight="1" x14ac:dyDescent="0.65">
      <c r="A121" s="104" t="s">
        <v>79</v>
      </c>
      <c r="B121" s="95">
        <f>Senior!B14</f>
        <v>4000</v>
      </c>
    </row>
    <row r="122" spans="1:2" ht="14.25" customHeight="1" x14ac:dyDescent="0.65">
      <c r="A122" s="104" t="s">
        <v>80</v>
      </c>
      <c r="B122" s="95">
        <f>Senior!B15</f>
        <v>0</v>
      </c>
    </row>
    <row r="123" spans="1:2" ht="14.25" customHeight="1" x14ac:dyDescent="0.65">
      <c r="A123" s="102" t="s">
        <v>81</v>
      </c>
      <c r="B123" s="101">
        <f>Senior!B16</f>
        <v>0</v>
      </c>
    </row>
    <row r="124" spans="1:2" ht="14.25" customHeight="1" x14ac:dyDescent="0.65">
      <c r="A124" s="105" t="s">
        <v>82</v>
      </c>
      <c r="B124" s="106">
        <f>SUM(B119:B123)</f>
        <v>8500</v>
      </c>
    </row>
    <row r="125" spans="1:2" ht="14.25" customHeight="1" thickBot="1" x14ac:dyDescent="0.8">
      <c r="A125" s="182" t="s">
        <v>83</v>
      </c>
      <c r="B125" s="108">
        <f>B124+B117+B114</f>
        <v>35000</v>
      </c>
    </row>
    <row r="126" spans="1:2" ht="14.25" customHeight="1" x14ac:dyDescent="0.65">
      <c r="A126" s="211" t="s">
        <v>23</v>
      </c>
      <c r="B126" s="212"/>
    </row>
    <row r="127" spans="1:2" ht="14.25" customHeight="1" x14ac:dyDescent="0.65">
      <c r="A127" s="109" t="s">
        <v>84</v>
      </c>
      <c r="B127" s="110"/>
    </row>
    <row r="128" spans="1:2" ht="14.25" customHeight="1" x14ac:dyDescent="0.65">
      <c r="A128" s="111" t="s">
        <v>84</v>
      </c>
      <c r="B128" s="112">
        <f>Senior!B21</f>
        <v>35000</v>
      </c>
    </row>
    <row r="129" spans="1:2" ht="14.25" customHeight="1" x14ac:dyDescent="0.65">
      <c r="A129" s="113" t="s">
        <v>85</v>
      </c>
      <c r="B129" s="114">
        <f>SUM(B128)</f>
        <v>35000</v>
      </c>
    </row>
    <row r="130" spans="1:2" ht="14.25" customHeight="1" x14ac:dyDescent="0.65">
      <c r="A130" s="109" t="s">
        <v>86</v>
      </c>
      <c r="B130" s="110"/>
    </row>
    <row r="131" spans="1:2" ht="14.25" customHeight="1" x14ac:dyDescent="0.65">
      <c r="A131" s="115" t="s">
        <v>119</v>
      </c>
      <c r="B131" s="190">
        <v>750</v>
      </c>
    </row>
    <row r="132" spans="1:2" ht="14.25" customHeight="1" x14ac:dyDescent="0.65">
      <c r="A132" s="116" t="s">
        <v>88</v>
      </c>
      <c r="B132" s="117">
        <f>Senior!B25</f>
        <v>0</v>
      </c>
    </row>
    <row r="133" spans="1:2" ht="14.25" customHeight="1" x14ac:dyDescent="0.65">
      <c r="A133" s="116" t="s">
        <v>89</v>
      </c>
      <c r="B133" s="117">
        <f>Senior!B26</f>
        <v>0</v>
      </c>
    </row>
    <row r="134" spans="1:2" ht="14.25" customHeight="1" x14ac:dyDescent="0.65">
      <c r="A134" s="116" t="s">
        <v>90</v>
      </c>
      <c r="B134" s="117">
        <f>Senior!B27</f>
        <v>0</v>
      </c>
    </row>
    <row r="135" spans="1:2" ht="14.25" customHeight="1" x14ac:dyDescent="0.65">
      <c r="A135" s="116" t="s">
        <v>91</v>
      </c>
      <c r="B135" s="117">
        <f>Senior!B28</f>
        <v>0</v>
      </c>
    </row>
    <row r="136" spans="1:2" ht="14.25" customHeight="1" x14ac:dyDescent="0.65">
      <c r="A136" s="116" t="s">
        <v>92</v>
      </c>
      <c r="B136" s="117">
        <f>Senior!B29</f>
        <v>0</v>
      </c>
    </row>
    <row r="137" spans="1:2" ht="14.25" customHeight="1" x14ac:dyDescent="0.65">
      <c r="A137" s="116" t="s">
        <v>93</v>
      </c>
      <c r="B137" s="117">
        <f>Senior!B30</f>
        <v>1500</v>
      </c>
    </row>
    <row r="138" spans="1:2" ht="14.25" customHeight="1" x14ac:dyDescent="0.65">
      <c r="A138" s="118" t="s">
        <v>94</v>
      </c>
      <c r="B138" s="119">
        <f>Senior!B31</f>
        <v>1500</v>
      </c>
    </row>
    <row r="139" spans="1:2" ht="14.25" customHeight="1" x14ac:dyDescent="0.65">
      <c r="A139" s="113" t="s">
        <v>95</v>
      </c>
      <c r="B139" s="114">
        <f>SUM(B131:B138)</f>
        <v>3750</v>
      </c>
    </row>
    <row r="140" spans="1:2" ht="14.25" customHeight="1" x14ac:dyDescent="0.65">
      <c r="A140" s="120" t="s">
        <v>74</v>
      </c>
      <c r="B140" s="121"/>
    </row>
    <row r="141" spans="1:2" ht="14.25" customHeight="1" x14ac:dyDescent="0.65">
      <c r="A141" s="122" t="s">
        <v>74</v>
      </c>
      <c r="B141" s="123">
        <f>Senior!B34</f>
        <v>0</v>
      </c>
    </row>
    <row r="142" spans="1:2" ht="14.25" customHeight="1" x14ac:dyDescent="0.65">
      <c r="A142" s="124" t="s">
        <v>75</v>
      </c>
      <c r="B142" s="125">
        <f>SUM(B141)</f>
        <v>0</v>
      </c>
    </row>
    <row r="143" spans="1:2" ht="14.25" customHeight="1" x14ac:dyDescent="0.65">
      <c r="A143" s="109" t="s">
        <v>76</v>
      </c>
      <c r="B143" s="110"/>
    </row>
    <row r="144" spans="1:2" ht="14.25" customHeight="1" x14ac:dyDescent="0.65">
      <c r="A144" s="126" t="s">
        <v>77</v>
      </c>
      <c r="B144" s="110">
        <f>Senior!B37</f>
        <v>0</v>
      </c>
    </row>
    <row r="145" spans="1:2" ht="14.25" customHeight="1" x14ac:dyDescent="0.65">
      <c r="A145" s="126" t="s">
        <v>78</v>
      </c>
      <c r="B145" s="110">
        <f>Senior!B38</f>
        <v>0</v>
      </c>
    </row>
    <row r="146" spans="1:2" ht="14.25" customHeight="1" x14ac:dyDescent="0.65">
      <c r="A146" s="126" t="s">
        <v>79</v>
      </c>
      <c r="B146" s="110">
        <f>Senior!B39</f>
        <v>0</v>
      </c>
    </row>
    <row r="147" spans="1:2" ht="14.25" customHeight="1" x14ac:dyDescent="0.65">
      <c r="A147" s="126" t="s">
        <v>80</v>
      </c>
      <c r="B147" s="110">
        <f>Senior!B40</f>
        <v>1200</v>
      </c>
    </row>
    <row r="148" spans="1:2" ht="14.25" customHeight="1" x14ac:dyDescent="0.65">
      <c r="A148" s="122" t="s">
        <v>81</v>
      </c>
      <c r="B148" s="121">
        <f>Senior!B41</f>
        <v>0</v>
      </c>
    </row>
    <row r="149" spans="1:2" ht="14.25" customHeight="1" x14ac:dyDescent="0.65">
      <c r="A149" s="113" t="s">
        <v>82</v>
      </c>
      <c r="B149" s="114">
        <f>SUM(B144:B148)</f>
        <v>1200</v>
      </c>
    </row>
    <row r="150" spans="1:2" ht="14.25" customHeight="1" thickBot="1" x14ac:dyDescent="0.8">
      <c r="A150" s="183" t="s">
        <v>96</v>
      </c>
      <c r="B150" s="127">
        <f>B129+B149+B142+B139</f>
        <v>39950</v>
      </c>
    </row>
    <row r="151" spans="1:2" ht="14.25" customHeight="1" x14ac:dyDescent="0.65">
      <c r="A151" s="128" t="s">
        <v>97</v>
      </c>
      <c r="B151" s="129">
        <f>B125+B94+B55+B25</f>
        <v>147878</v>
      </c>
    </row>
    <row r="152" spans="1:2" ht="14.25" customHeight="1" x14ac:dyDescent="0.65">
      <c r="A152" s="130" t="s">
        <v>98</v>
      </c>
      <c r="B152" s="131">
        <f>B150+B109+B78+B28</f>
        <v>48950</v>
      </c>
    </row>
    <row r="153" spans="1:2" ht="14.25" customHeight="1" x14ac:dyDescent="0.75">
      <c r="A153" s="132" t="s">
        <v>99</v>
      </c>
      <c r="B153" s="133">
        <f>SUM(B151:B152)</f>
        <v>196828</v>
      </c>
    </row>
    <row r="154" spans="1:2" ht="14.25" customHeight="1" thickBot="1" x14ac:dyDescent="0.9">
      <c r="A154" s="134" t="s">
        <v>100</v>
      </c>
      <c r="B154" s="135">
        <f>B20-B153</f>
        <v>872</v>
      </c>
    </row>
    <row r="155" spans="1:2" ht="14.25" customHeight="1" x14ac:dyDescent="0.65">
      <c r="B155" s="136"/>
    </row>
    <row r="156" spans="1:2" ht="14.25" customHeight="1" x14ac:dyDescent="0.65">
      <c r="B156" s="136"/>
    </row>
    <row r="157" spans="1:2" ht="14.25" customHeight="1" x14ac:dyDescent="0.65">
      <c r="B157" s="136"/>
    </row>
    <row r="158" spans="1:2" ht="14.25" customHeight="1" x14ac:dyDescent="0.65">
      <c r="B158" s="136"/>
    </row>
    <row r="159" spans="1:2" ht="14.25" customHeight="1" x14ac:dyDescent="0.65">
      <c r="B159" s="136"/>
    </row>
    <row r="160" spans="1:2" ht="14.25" customHeight="1" x14ac:dyDescent="0.65">
      <c r="B160" s="136"/>
    </row>
    <row r="161" spans="2:2" ht="14.25" customHeight="1" x14ac:dyDescent="0.65">
      <c r="B161" s="136"/>
    </row>
    <row r="162" spans="2:2" ht="14.25" customHeight="1" x14ac:dyDescent="0.65">
      <c r="B162" s="136"/>
    </row>
    <row r="163" spans="2:2" ht="14.25" customHeight="1" x14ac:dyDescent="0.65">
      <c r="B163" s="136"/>
    </row>
    <row r="164" spans="2:2" ht="14.25" customHeight="1" x14ac:dyDescent="0.65">
      <c r="B164" s="136"/>
    </row>
    <row r="165" spans="2:2" ht="14.25" customHeight="1" x14ac:dyDescent="0.65">
      <c r="B165" s="136"/>
    </row>
    <row r="166" spans="2:2" ht="14.25" customHeight="1" x14ac:dyDescent="0.65">
      <c r="B166" s="136"/>
    </row>
    <row r="167" spans="2:2" ht="14.25" customHeight="1" x14ac:dyDescent="0.65">
      <c r="B167" s="136"/>
    </row>
    <row r="168" spans="2:2" ht="14.25" customHeight="1" x14ac:dyDescent="0.65">
      <c r="B168" s="136"/>
    </row>
    <row r="169" spans="2:2" ht="14.25" customHeight="1" x14ac:dyDescent="0.65">
      <c r="B169" s="136"/>
    </row>
    <row r="170" spans="2:2" ht="14.25" customHeight="1" x14ac:dyDescent="0.65">
      <c r="B170" s="136"/>
    </row>
    <row r="171" spans="2:2" ht="14.25" customHeight="1" x14ac:dyDescent="0.65">
      <c r="B171" s="136"/>
    </row>
    <row r="172" spans="2:2" ht="14.25" customHeight="1" x14ac:dyDescent="0.65">
      <c r="B172" s="136"/>
    </row>
    <row r="173" spans="2:2" ht="14.25" customHeight="1" x14ac:dyDescent="0.65">
      <c r="B173" s="136"/>
    </row>
    <row r="174" spans="2:2" ht="14.25" customHeight="1" x14ac:dyDescent="0.65">
      <c r="B174" s="136"/>
    </row>
    <row r="175" spans="2:2" ht="14.25" customHeight="1" x14ac:dyDescent="0.65">
      <c r="B175" s="136"/>
    </row>
    <row r="176" spans="2:2" ht="14.25" customHeight="1" x14ac:dyDescent="0.65">
      <c r="B176" s="136"/>
    </row>
    <row r="177" spans="2:2" ht="14.25" customHeight="1" x14ac:dyDescent="0.65">
      <c r="B177" s="136"/>
    </row>
    <row r="178" spans="2:2" ht="14.25" customHeight="1" x14ac:dyDescent="0.65">
      <c r="B178" s="136"/>
    </row>
    <row r="179" spans="2:2" ht="14.25" customHeight="1" x14ac:dyDescent="0.65">
      <c r="B179" s="136"/>
    </row>
    <row r="180" spans="2:2" ht="14.25" customHeight="1" x14ac:dyDescent="0.65">
      <c r="B180" s="136"/>
    </row>
    <row r="181" spans="2:2" ht="14.25" customHeight="1" x14ac:dyDescent="0.65">
      <c r="B181" s="136"/>
    </row>
    <row r="182" spans="2:2" ht="14.25" customHeight="1" x14ac:dyDescent="0.65">
      <c r="B182" s="136"/>
    </row>
    <row r="183" spans="2:2" ht="14.25" customHeight="1" x14ac:dyDescent="0.65">
      <c r="B183" s="136"/>
    </row>
    <row r="184" spans="2:2" ht="14.25" customHeight="1" x14ac:dyDescent="0.65">
      <c r="B184" s="136"/>
    </row>
    <row r="185" spans="2:2" ht="14.25" customHeight="1" x14ac:dyDescent="0.65">
      <c r="B185" s="136"/>
    </row>
    <row r="186" spans="2:2" ht="14.25" customHeight="1" x14ac:dyDescent="0.65">
      <c r="B186" s="136"/>
    </row>
    <row r="187" spans="2:2" ht="14.25" customHeight="1" x14ac:dyDescent="0.65">
      <c r="B187" s="136"/>
    </row>
    <row r="188" spans="2:2" ht="14.25" customHeight="1" x14ac:dyDescent="0.65">
      <c r="B188" s="136"/>
    </row>
    <row r="189" spans="2:2" ht="14.25" customHeight="1" x14ac:dyDescent="0.65">
      <c r="B189" s="136"/>
    </row>
    <row r="190" spans="2:2" ht="14.25" customHeight="1" x14ac:dyDescent="0.65">
      <c r="B190" s="136"/>
    </row>
    <row r="191" spans="2:2" ht="14.25" customHeight="1" x14ac:dyDescent="0.65">
      <c r="B191" s="136"/>
    </row>
    <row r="192" spans="2:2" ht="14.25" customHeight="1" x14ac:dyDescent="0.65">
      <c r="B192" s="136"/>
    </row>
    <row r="193" spans="2:2" ht="14.25" customHeight="1" x14ac:dyDescent="0.65">
      <c r="B193" s="136"/>
    </row>
    <row r="194" spans="2:2" ht="14.25" customHeight="1" x14ac:dyDescent="0.65">
      <c r="B194" s="136"/>
    </row>
    <row r="195" spans="2:2" ht="14.25" customHeight="1" x14ac:dyDescent="0.65">
      <c r="B195" s="136"/>
    </row>
    <row r="196" spans="2:2" ht="14.25" customHeight="1" x14ac:dyDescent="0.65">
      <c r="B196" s="136"/>
    </row>
    <row r="197" spans="2:2" ht="14.25" customHeight="1" x14ac:dyDescent="0.65">
      <c r="B197" s="136"/>
    </row>
    <row r="198" spans="2:2" ht="14.25" customHeight="1" x14ac:dyDescent="0.65">
      <c r="B198" s="136"/>
    </row>
    <row r="199" spans="2:2" ht="14.25" customHeight="1" x14ac:dyDescent="0.65">
      <c r="B199" s="136"/>
    </row>
    <row r="200" spans="2:2" ht="14.25" customHeight="1" x14ac:dyDescent="0.65">
      <c r="B200" s="136"/>
    </row>
    <row r="201" spans="2:2" ht="14.25" customHeight="1" x14ac:dyDescent="0.65">
      <c r="B201" s="136"/>
    </row>
    <row r="202" spans="2:2" ht="14.25" customHeight="1" x14ac:dyDescent="0.65">
      <c r="B202" s="136"/>
    </row>
    <row r="203" spans="2:2" ht="14.25" customHeight="1" x14ac:dyDescent="0.65">
      <c r="B203" s="136"/>
    </row>
    <row r="204" spans="2:2" ht="14.25" customHeight="1" x14ac:dyDescent="0.65">
      <c r="B204" s="136"/>
    </row>
    <row r="205" spans="2:2" ht="14.25" customHeight="1" x14ac:dyDescent="0.65">
      <c r="B205" s="136"/>
    </row>
    <row r="206" spans="2:2" ht="14.25" customHeight="1" x14ac:dyDescent="0.65">
      <c r="B206" s="136"/>
    </row>
    <row r="207" spans="2:2" ht="14.25" customHeight="1" x14ac:dyDescent="0.65">
      <c r="B207" s="136"/>
    </row>
    <row r="208" spans="2:2" ht="14.25" customHeight="1" x14ac:dyDescent="0.65">
      <c r="B208" s="136"/>
    </row>
    <row r="209" spans="2:2" ht="14.25" customHeight="1" x14ac:dyDescent="0.65">
      <c r="B209" s="136"/>
    </row>
    <row r="210" spans="2:2" ht="14.25" customHeight="1" x14ac:dyDescent="0.65">
      <c r="B210" s="136"/>
    </row>
    <row r="211" spans="2:2" ht="14.25" customHeight="1" x14ac:dyDescent="0.65">
      <c r="B211" s="136"/>
    </row>
    <row r="212" spans="2:2" ht="14.25" customHeight="1" x14ac:dyDescent="0.65">
      <c r="B212" s="136"/>
    </row>
    <row r="213" spans="2:2" ht="14.25" customHeight="1" x14ac:dyDescent="0.65">
      <c r="B213" s="136"/>
    </row>
    <row r="214" spans="2:2" ht="14.25" customHeight="1" x14ac:dyDescent="0.65">
      <c r="B214" s="136"/>
    </row>
    <row r="215" spans="2:2" ht="14.25" customHeight="1" x14ac:dyDescent="0.65">
      <c r="B215" s="136"/>
    </row>
    <row r="216" spans="2:2" ht="14.25" customHeight="1" x14ac:dyDescent="0.65">
      <c r="B216" s="136"/>
    </row>
    <row r="217" spans="2:2" ht="14.25" customHeight="1" x14ac:dyDescent="0.65">
      <c r="B217" s="136"/>
    </row>
    <row r="218" spans="2:2" ht="14.25" customHeight="1" x14ac:dyDescent="0.65">
      <c r="B218" s="136"/>
    </row>
    <row r="219" spans="2:2" ht="14.25" customHeight="1" x14ac:dyDescent="0.65">
      <c r="B219" s="136"/>
    </row>
    <row r="220" spans="2:2" ht="14.25" customHeight="1" x14ac:dyDescent="0.65">
      <c r="B220" s="136"/>
    </row>
    <row r="221" spans="2:2" ht="14.25" customHeight="1" x14ac:dyDescent="0.65">
      <c r="B221" s="136"/>
    </row>
    <row r="222" spans="2:2" ht="14.25" customHeight="1" x14ac:dyDescent="0.65">
      <c r="B222" s="136"/>
    </row>
    <row r="223" spans="2:2" ht="14.25" customHeight="1" x14ac:dyDescent="0.65">
      <c r="B223" s="136"/>
    </row>
    <row r="224" spans="2:2" ht="14.25" customHeight="1" x14ac:dyDescent="0.65">
      <c r="B224" s="136"/>
    </row>
    <row r="225" spans="2:2" ht="14.25" customHeight="1" x14ac:dyDescent="0.65">
      <c r="B225" s="136"/>
    </row>
    <row r="226" spans="2:2" ht="14.25" customHeight="1" x14ac:dyDescent="0.65">
      <c r="B226" s="136"/>
    </row>
    <row r="227" spans="2:2" ht="14.25" customHeight="1" x14ac:dyDescent="0.65">
      <c r="B227" s="136"/>
    </row>
    <row r="228" spans="2:2" ht="14.25" customHeight="1" x14ac:dyDescent="0.65">
      <c r="B228" s="136"/>
    </row>
    <row r="229" spans="2:2" ht="14.25" customHeight="1" x14ac:dyDescent="0.65">
      <c r="B229" s="136"/>
    </row>
    <row r="230" spans="2:2" ht="14.25" customHeight="1" x14ac:dyDescent="0.65">
      <c r="B230" s="136"/>
    </row>
    <row r="231" spans="2:2" ht="14.25" customHeight="1" x14ac:dyDescent="0.65">
      <c r="B231" s="136"/>
    </row>
    <row r="232" spans="2:2" ht="14.25" customHeight="1" x14ac:dyDescent="0.65">
      <c r="B232" s="136"/>
    </row>
    <row r="233" spans="2:2" ht="14.25" customHeight="1" x14ac:dyDescent="0.65">
      <c r="B233" s="136"/>
    </row>
    <row r="234" spans="2:2" ht="14.25" customHeight="1" x14ac:dyDescent="0.65">
      <c r="B234" s="136"/>
    </row>
    <row r="235" spans="2:2" ht="14.25" customHeight="1" x14ac:dyDescent="0.65">
      <c r="B235" s="136"/>
    </row>
    <row r="236" spans="2:2" ht="14.25" customHeight="1" x14ac:dyDescent="0.65">
      <c r="B236" s="136"/>
    </row>
    <row r="237" spans="2:2" ht="14.25" customHeight="1" x14ac:dyDescent="0.65">
      <c r="B237" s="136"/>
    </row>
    <row r="238" spans="2:2" ht="14.25" customHeight="1" x14ac:dyDescent="0.65">
      <c r="B238" s="136"/>
    </row>
    <row r="239" spans="2:2" ht="14.25" customHeight="1" x14ac:dyDescent="0.65">
      <c r="B239" s="136"/>
    </row>
    <row r="240" spans="2:2" ht="14.25" customHeight="1" x14ac:dyDescent="0.65">
      <c r="B240" s="136"/>
    </row>
    <row r="241" spans="2:2" ht="14.25" customHeight="1" x14ac:dyDescent="0.65">
      <c r="B241" s="136"/>
    </row>
    <row r="242" spans="2:2" ht="14.25" customHeight="1" x14ac:dyDescent="0.65">
      <c r="B242" s="136"/>
    </row>
    <row r="243" spans="2:2" ht="14.25" customHeight="1" x14ac:dyDescent="0.65">
      <c r="B243" s="136"/>
    </row>
    <row r="244" spans="2:2" ht="14.25" customHeight="1" x14ac:dyDescent="0.65">
      <c r="B244" s="136"/>
    </row>
    <row r="245" spans="2:2" ht="14.25" customHeight="1" x14ac:dyDescent="0.65">
      <c r="B245" s="136"/>
    </row>
    <row r="246" spans="2:2" ht="14.25" customHeight="1" x14ac:dyDescent="0.65">
      <c r="B246" s="136"/>
    </row>
    <row r="247" spans="2:2" ht="14.25" customHeight="1" x14ac:dyDescent="0.65">
      <c r="B247" s="136"/>
    </row>
    <row r="248" spans="2:2" ht="14.25" customHeight="1" x14ac:dyDescent="0.65">
      <c r="B248" s="136"/>
    </row>
    <row r="249" spans="2:2" ht="14.25" customHeight="1" x14ac:dyDescent="0.65">
      <c r="B249" s="136"/>
    </row>
    <row r="250" spans="2:2" ht="14.25" customHeight="1" x14ac:dyDescent="0.65">
      <c r="B250" s="136"/>
    </row>
    <row r="251" spans="2:2" ht="14.25" customHeight="1" x14ac:dyDescent="0.65">
      <c r="B251" s="136"/>
    </row>
    <row r="252" spans="2:2" ht="14.25" customHeight="1" x14ac:dyDescent="0.65">
      <c r="B252" s="136"/>
    </row>
    <row r="253" spans="2:2" ht="14.25" customHeight="1" x14ac:dyDescent="0.65">
      <c r="B253" s="136"/>
    </row>
    <row r="254" spans="2:2" ht="14.25" customHeight="1" x14ac:dyDescent="0.65">
      <c r="B254" s="136"/>
    </row>
    <row r="255" spans="2:2" ht="14.25" customHeight="1" x14ac:dyDescent="0.65">
      <c r="B255" s="136"/>
    </row>
    <row r="256" spans="2:2" ht="14.25" customHeight="1" x14ac:dyDescent="0.65">
      <c r="B256" s="136"/>
    </row>
    <row r="257" spans="2:2" ht="14.25" customHeight="1" x14ac:dyDescent="0.65">
      <c r="B257" s="136"/>
    </row>
    <row r="258" spans="2:2" ht="14.25" customHeight="1" x14ac:dyDescent="0.65">
      <c r="B258" s="136"/>
    </row>
    <row r="259" spans="2:2" ht="14.25" customHeight="1" x14ac:dyDescent="0.65">
      <c r="B259" s="136"/>
    </row>
    <row r="260" spans="2:2" ht="14.25" customHeight="1" x14ac:dyDescent="0.65">
      <c r="B260" s="136"/>
    </row>
    <row r="261" spans="2:2" ht="14.25" customHeight="1" x14ac:dyDescent="0.65">
      <c r="B261" s="136"/>
    </row>
    <row r="262" spans="2:2" ht="14.25" customHeight="1" x14ac:dyDescent="0.65">
      <c r="B262" s="136"/>
    </row>
    <row r="263" spans="2:2" ht="14.25" customHeight="1" x14ac:dyDescent="0.65">
      <c r="B263" s="136"/>
    </row>
    <row r="264" spans="2:2" ht="14.25" customHeight="1" x14ac:dyDescent="0.65">
      <c r="B264" s="136"/>
    </row>
    <row r="265" spans="2:2" ht="14.25" customHeight="1" x14ac:dyDescent="0.65">
      <c r="B265" s="136"/>
    </row>
    <row r="266" spans="2:2" ht="14.25" customHeight="1" x14ac:dyDescent="0.65">
      <c r="B266" s="136"/>
    </row>
    <row r="267" spans="2:2" ht="14.25" customHeight="1" x14ac:dyDescent="0.65">
      <c r="B267" s="136"/>
    </row>
    <row r="268" spans="2:2" ht="14.25" customHeight="1" x14ac:dyDescent="0.65">
      <c r="B268" s="136"/>
    </row>
    <row r="269" spans="2:2" ht="14.25" customHeight="1" x14ac:dyDescent="0.65">
      <c r="B269" s="136"/>
    </row>
    <row r="270" spans="2:2" ht="14.25" customHeight="1" x14ac:dyDescent="0.65">
      <c r="B270" s="136"/>
    </row>
    <row r="271" spans="2:2" ht="14.25" customHeight="1" x14ac:dyDescent="0.65">
      <c r="B271" s="136"/>
    </row>
    <row r="272" spans="2:2" ht="14.25" customHeight="1" x14ac:dyDescent="0.65">
      <c r="B272" s="136"/>
    </row>
    <row r="273" spans="2:2" ht="14.25" customHeight="1" x14ac:dyDescent="0.65">
      <c r="B273" s="136"/>
    </row>
    <row r="274" spans="2:2" ht="14.25" customHeight="1" x14ac:dyDescent="0.65">
      <c r="B274" s="136"/>
    </row>
    <row r="275" spans="2:2" ht="14.25" customHeight="1" x14ac:dyDescent="0.65">
      <c r="B275" s="136"/>
    </row>
    <row r="276" spans="2:2" ht="14.25" customHeight="1" x14ac:dyDescent="0.65">
      <c r="B276" s="136"/>
    </row>
    <row r="277" spans="2:2" ht="14.25" customHeight="1" x14ac:dyDescent="0.65">
      <c r="B277" s="136"/>
    </row>
    <row r="278" spans="2:2" ht="14.25" customHeight="1" x14ac:dyDescent="0.65">
      <c r="B278" s="136"/>
    </row>
    <row r="279" spans="2:2" ht="14.25" customHeight="1" x14ac:dyDescent="0.65">
      <c r="B279" s="136"/>
    </row>
    <row r="280" spans="2:2" ht="14.25" customHeight="1" x14ac:dyDescent="0.65">
      <c r="B280" s="136"/>
    </row>
    <row r="281" spans="2:2" ht="14.25" customHeight="1" x14ac:dyDescent="0.65">
      <c r="B281" s="136"/>
    </row>
    <row r="282" spans="2:2" ht="14.25" customHeight="1" x14ac:dyDescent="0.65">
      <c r="B282" s="136"/>
    </row>
    <row r="283" spans="2:2" ht="14.25" customHeight="1" x14ac:dyDescent="0.65">
      <c r="B283" s="136"/>
    </row>
    <row r="284" spans="2:2" ht="14.25" customHeight="1" x14ac:dyDescent="0.65">
      <c r="B284" s="136"/>
    </row>
    <row r="285" spans="2:2" ht="14.25" customHeight="1" x14ac:dyDescent="0.65">
      <c r="B285" s="136"/>
    </row>
    <row r="286" spans="2:2" ht="14.25" customHeight="1" x14ac:dyDescent="0.65">
      <c r="B286" s="136"/>
    </row>
    <row r="287" spans="2:2" ht="14.25" customHeight="1" x14ac:dyDescent="0.65">
      <c r="B287" s="136"/>
    </row>
    <row r="288" spans="2:2" ht="14.25" customHeight="1" x14ac:dyDescent="0.65">
      <c r="B288" s="136"/>
    </row>
    <row r="289" spans="2:2" ht="14.25" customHeight="1" x14ac:dyDescent="0.65">
      <c r="B289" s="136"/>
    </row>
    <row r="290" spans="2:2" ht="14.25" customHeight="1" x14ac:dyDescent="0.65">
      <c r="B290" s="136"/>
    </row>
    <row r="291" spans="2:2" ht="14.25" customHeight="1" x14ac:dyDescent="0.65">
      <c r="B291" s="136"/>
    </row>
    <row r="292" spans="2:2" ht="14.25" customHeight="1" x14ac:dyDescent="0.65">
      <c r="B292" s="136"/>
    </row>
    <row r="293" spans="2:2" ht="14.25" customHeight="1" x14ac:dyDescent="0.65">
      <c r="B293" s="136"/>
    </row>
    <row r="294" spans="2:2" ht="14.25" customHeight="1" x14ac:dyDescent="0.65">
      <c r="B294" s="136"/>
    </row>
    <row r="295" spans="2:2" ht="14.25" customHeight="1" x14ac:dyDescent="0.65">
      <c r="B295" s="136"/>
    </row>
    <row r="296" spans="2:2" ht="14.25" customHeight="1" x14ac:dyDescent="0.65">
      <c r="B296" s="136"/>
    </row>
    <row r="297" spans="2:2" ht="14.25" customHeight="1" x14ac:dyDescent="0.65">
      <c r="B297" s="136"/>
    </row>
    <row r="298" spans="2:2" ht="14.25" customHeight="1" x14ac:dyDescent="0.65">
      <c r="B298" s="136"/>
    </row>
    <row r="299" spans="2:2" ht="14.25" customHeight="1" x14ac:dyDescent="0.65">
      <c r="B299" s="136"/>
    </row>
    <row r="300" spans="2:2" ht="14.25" customHeight="1" x14ac:dyDescent="0.65">
      <c r="B300" s="136"/>
    </row>
    <row r="301" spans="2:2" ht="14.25" customHeight="1" x14ac:dyDescent="0.65">
      <c r="B301" s="136"/>
    </row>
    <row r="302" spans="2:2" ht="14.25" customHeight="1" x14ac:dyDescent="0.65">
      <c r="B302" s="136"/>
    </row>
    <row r="303" spans="2:2" ht="14.25" customHeight="1" x14ac:dyDescent="0.65">
      <c r="B303" s="136"/>
    </row>
    <row r="304" spans="2:2" ht="14.25" customHeight="1" x14ac:dyDescent="0.65">
      <c r="B304" s="136"/>
    </row>
    <row r="305" spans="2:2" ht="14.25" customHeight="1" x14ac:dyDescent="0.65">
      <c r="B305" s="136"/>
    </row>
    <row r="306" spans="2:2" ht="14.25" customHeight="1" x14ac:dyDescent="0.65">
      <c r="B306" s="136"/>
    </row>
    <row r="307" spans="2:2" ht="14.25" customHeight="1" x14ac:dyDescent="0.65">
      <c r="B307" s="136"/>
    </row>
    <row r="308" spans="2:2" ht="14.25" customHeight="1" x14ac:dyDescent="0.65">
      <c r="B308" s="136"/>
    </row>
    <row r="309" spans="2:2" ht="14.25" customHeight="1" x14ac:dyDescent="0.65">
      <c r="B309" s="136"/>
    </row>
    <row r="310" spans="2:2" ht="14.25" customHeight="1" x14ac:dyDescent="0.65">
      <c r="B310" s="136"/>
    </row>
    <row r="311" spans="2:2" ht="14.25" customHeight="1" x14ac:dyDescent="0.65">
      <c r="B311" s="136"/>
    </row>
    <row r="312" spans="2:2" ht="14.25" customHeight="1" x14ac:dyDescent="0.65">
      <c r="B312" s="136"/>
    </row>
    <row r="313" spans="2:2" ht="14.25" customHeight="1" x14ac:dyDescent="0.65">
      <c r="B313" s="136"/>
    </row>
    <row r="314" spans="2:2" ht="14.25" customHeight="1" x14ac:dyDescent="0.65">
      <c r="B314" s="136"/>
    </row>
    <row r="315" spans="2:2" ht="14.25" customHeight="1" x14ac:dyDescent="0.65">
      <c r="B315" s="136"/>
    </row>
    <row r="316" spans="2:2" ht="14.25" customHeight="1" x14ac:dyDescent="0.65">
      <c r="B316" s="136"/>
    </row>
    <row r="317" spans="2:2" ht="14.25" customHeight="1" x14ac:dyDescent="0.65">
      <c r="B317" s="136"/>
    </row>
    <row r="318" spans="2:2" ht="14.25" customHeight="1" x14ac:dyDescent="0.65">
      <c r="B318" s="136"/>
    </row>
    <row r="319" spans="2:2" ht="14.25" customHeight="1" x14ac:dyDescent="0.65">
      <c r="B319" s="136"/>
    </row>
    <row r="320" spans="2:2" ht="14.25" customHeight="1" x14ac:dyDescent="0.65">
      <c r="B320" s="136"/>
    </row>
    <row r="321" spans="2:2" ht="14.25" customHeight="1" x14ac:dyDescent="0.65">
      <c r="B321" s="136"/>
    </row>
    <row r="322" spans="2:2" ht="14.25" customHeight="1" x14ac:dyDescent="0.65">
      <c r="B322" s="136"/>
    </row>
    <row r="323" spans="2:2" ht="14.25" customHeight="1" x14ac:dyDescent="0.65">
      <c r="B323" s="136"/>
    </row>
    <row r="324" spans="2:2" ht="14.25" customHeight="1" x14ac:dyDescent="0.65">
      <c r="B324" s="136"/>
    </row>
    <row r="325" spans="2:2" ht="14.25" customHeight="1" x14ac:dyDescent="0.65">
      <c r="B325" s="136"/>
    </row>
    <row r="326" spans="2:2" ht="14.25" customHeight="1" x14ac:dyDescent="0.65">
      <c r="B326" s="136"/>
    </row>
    <row r="327" spans="2:2" ht="14.25" customHeight="1" x14ac:dyDescent="0.65">
      <c r="B327" s="136"/>
    </row>
    <row r="328" spans="2:2" ht="14.25" customHeight="1" x14ac:dyDescent="0.65">
      <c r="B328" s="136"/>
    </row>
    <row r="329" spans="2:2" ht="14.25" customHeight="1" x14ac:dyDescent="0.65">
      <c r="B329" s="136"/>
    </row>
    <row r="330" spans="2:2" ht="14.25" customHeight="1" x14ac:dyDescent="0.65">
      <c r="B330" s="136"/>
    </row>
    <row r="331" spans="2:2" ht="14.25" customHeight="1" x14ac:dyDescent="0.65">
      <c r="B331" s="136"/>
    </row>
    <row r="332" spans="2:2" ht="14.25" customHeight="1" x14ac:dyDescent="0.65">
      <c r="B332" s="136"/>
    </row>
    <row r="333" spans="2:2" ht="14.25" customHeight="1" x14ac:dyDescent="0.65">
      <c r="B333" s="136"/>
    </row>
    <row r="334" spans="2:2" ht="14.25" customHeight="1" x14ac:dyDescent="0.65">
      <c r="B334" s="136"/>
    </row>
    <row r="335" spans="2:2" ht="14.25" customHeight="1" x14ac:dyDescent="0.65">
      <c r="B335" s="136"/>
    </row>
    <row r="336" spans="2:2" ht="14.25" customHeight="1" x14ac:dyDescent="0.65">
      <c r="B336" s="136"/>
    </row>
    <row r="337" spans="2:2" ht="14.25" customHeight="1" x14ac:dyDescent="0.65">
      <c r="B337" s="136"/>
    </row>
    <row r="338" spans="2:2" ht="14.25" customHeight="1" x14ac:dyDescent="0.65">
      <c r="B338" s="136"/>
    </row>
    <row r="339" spans="2:2" ht="14.25" customHeight="1" x14ac:dyDescent="0.65">
      <c r="B339" s="136"/>
    </row>
    <row r="340" spans="2:2" ht="14.25" customHeight="1" x14ac:dyDescent="0.65">
      <c r="B340" s="136"/>
    </row>
    <row r="341" spans="2:2" ht="14.25" customHeight="1" x14ac:dyDescent="0.65">
      <c r="B341" s="136"/>
    </row>
    <row r="342" spans="2:2" ht="14.25" customHeight="1" x14ac:dyDescent="0.65">
      <c r="B342" s="136"/>
    </row>
    <row r="343" spans="2:2" ht="14.25" customHeight="1" x14ac:dyDescent="0.65">
      <c r="B343" s="136"/>
    </row>
    <row r="344" spans="2:2" ht="14.25" customHeight="1" x14ac:dyDescent="0.65">
      <c r="B344" s="136"/>
    </row>
    <row r="345" spans="2:2" ht="14.25" customHeight="1" x14ac:dyDescent="0.65">
      <c r="B345" s="136"/>
    </row>
    <row r="346" spans="2:2" ht="14.25" customHeight="1" x14ac:dyDescent="0.65">
      <c r="B346" s="136"/>
    </row>
    <row r="347" spans="2:2" ht="14.25" customHeight="1" x14ac:dyDescent="0.65">
      <c r="B347" s="136"/>
    </row>
    <row r="348" spans="2:2" ht="14.25" customHeight="1" x14ac:dyDescent="0.65">
      <c r="B348" s="136"/>
    </row>
    <row r="349" spans="2:2" ht="14.25" customHeight="1" x14ac:dyDescent="0.65">
      <c r="B349" s="136"/>
    </row>
    <row r="350" spans="2:2" ht="14.25" customHeight="1" x14ac:dyDescent="0.65">
      <c r="B350" s="136"/>
    </row>
    <row r="351" spans="2:2" ht="14.25" customHeight="1" x14ac:dyDescent="0.65">
      <c r="B351" s="136"/>
    </row>
    <row r="352" spans="2:2" ht="14.25" customHeight="1" x14ac:dyDescent="0.65">
      <c r="B352" s="136"/>
    </row>
    <row r="353" spans="2:2" ht="14.25" customHeight="1" x14ac:dyDescent="0.65">
      <c r="B353" s="136"/>
    </row>
    <row r="354" spans="2:2" ht="14.25" customHeight="1" x14ac:dyDescent="0.65">
      <c r="B354" s="136"/>
    </row>
    <row r="355" spans="2:2" ht="14.25" customHeight="1" x14ac:dyDescent="0.65">
      <c r="B355" s="136"/>
    </row>
    <row r="356" spans="2:2" ht="14.25" customHeight="1" x14ac:dyDescent="0.65">
      <c r="B356" s="136"/>
    </row>
    <row r="357" spans="2:2" ht="14.25" customHeight="1" x14ac:dyDescent="0.65">
      <c r="B357" s="136"/>
    </row>
    <row r="358" spans="2:2" ht="14.25" customHeight="1" x14ac:dyDescent="0.65">
      <c r="B358" s="136"/>
    </row>
    <row r="359" spans="2:2" ht="14.25" customHeight="1" x14ac:dyDescent="0.65">
      <c r="B359" s="136"/>
    </row>
    <row r="360" spans="2:2" ht="14.25" customHeight="1" x14ac:dyDescent="0.65">
      <c r="B360" s="136"/>
    </row>
    <row r="361" spans="2:2" ht="14.25" customHeight="1" x14ac:dyDescent="0.65">
      <c r="B361" s="136"/>
    </row>
    <row r="362" spans="2:2" ht="14.25" customHeight="1" x14ac:dyDescent="0.65">
      <c r="B362" s="136"/>
    </row>
    <row r="363" spans="2:2" ht="14.25" customHeight="1" x14ac:dyDescent="0.65">
      <c r="B363" s="136"/>
    </row>
    <row r="364" spans="2:2" ht="14.25" customHeight="1" x14ac:dyDescent="0.65">
      <c r="B364" s="136"/>
    </row>
    <row r="365" spans="2:2" ht="14.25" customHeight="1" x14ac:dyDescent="0.65">
      <c r="B365" s="136"/>
    </row>
    <row r="366" spans="2:2" ht="14.25" customHeight="1" x14ac:dyDescent="0.65">
      <c r="B366" s="136"/>
    </row>
    <row r="367" spans="2:2" ht="14.25" customHeight="1" x14ac:dyDescent="0.65">
      <c r="B367" s="136"/>
    </row>
    <row r="368" spans="2:2" ht="14.25" customHeight="1" x14ac:dyDescent="0.65">
      <c r="B368" s="136"/>
    </row>
    <row r="369" spans="2:2" ht="14.25" customHeight="1" x14ac:dyDescent="0.65">
      <c r="B369" s="136"/>
    </row>
    <row r="370" spans="2:2" ht="14.25" customHeight="1" x14ac:dyDescent="0.65">
      <c r="B370" s="136"/>
    </row>
    <row r="371" spans="2:2" ht="14.25" customHeight="1" x14ac:dyDescent="0.65">
      <c r="B371" s="136"/>
    </row>
    <row r="372" spans="2:2" ht="14.25" customHeight="1" x14ac:dyDescent="0.65">
      <c r="B372" s="136"/>
    </row>
    <row r="373" spans="2:2" ht="14.25" customHeight="1" x14ac:dyDescent="0.65">
      <c r="B373" s="136"/>
    </row>
    <row r="374" spans="2:2" ht="14.25" customHeight="1" x14ac:dyDescent="0.65">
      <c r="B374" s="136"/>
    </row>
    <row r="375" spans="2:2" ht="14.25" customHeight="1" x14ac:dyDescent="0.65">
      <c r="B375" s="136"/>
    </row>
    <row r="376" spans="2:2" ht="14.25" customHeight="1" x14ac:dyDescent="0.65">
      <c r="B376" s="136"/>
    </row>
    <row r="377" spans="2:2" ht="14.25" customHeight="1" x14ac:dyDescent="0.65">
      <c r="B377" s="136"/>
    </row>
    <row r="378" spans="2:2" ht="14.25" customHeight="1" x14ac:dyDescent="0.65">
      <c r="B378" s="136"/>
    </row>
    <row r="379" spans="2:2" ht="14.25" customHeight="1" x14ac:dyDescent="0.65">
      <c r="B379" s="136"/>
    </row>
    <row r="380" spans="2:2" ht="14.25" customHeight="1" x14ac:dyDescent="0.65">
      <c r="B380" s="136"/>
    </row>
    <row r="381" spans="2:2" ht="14.25" customHeight="1" x14ac:dyDescent="0.65">
      <c r="B381" s="136"/>
    </row>
    <row r="382" spans="2:2" ht="14.25" customHeight="1" x14ac:dyDescent="0.65">
      <c r="B382" s="136"/>
    </row>
    <row r="383" spans="2:2" ht="14.25" customHeight="1" x14ac:dyDescent="0.65">
      <c r="B383" s="136"/>
    </row>
    <row r="384" spans="2:2" ht="14.25" customHeight="1" x14ac:dyDescent="0.65">
      <c r="B384" s="136"/>
    </row>
    <row r="385" spans="2:2" ht="14.25" customHeight="1" x14ac:dyDescent="0.65">
      <c r="B385" s="136"/>
    </row>
    <row r="386" spans="2:2" ht="14.25" customHeight="1" x14ac:dyDescent="0.65">
      <c r="B386" s="136"/>
    </row>
    <row r="387" spans="2:2" ht="14.25" customHeight="1" x14ac:dyDescent="0.65">
      <c r="B387" s="136"/>
    </row>
    <row r="388" spans="2:2" ht="14.25" customHeight="1" x14ac:dyDescent="0.65">
      <c r="B388" s="136"/>
    </row>
    <row r="389" spans="2:2" ht="14.25" customHeight="1" x14ac:dyDescent="0.65">
      <c r="B389" s="136"/>
    </row>
    <row r="390" spans="2:2" ht="14.25" customHeight="1" x14ac:dyDescent="0.65">
      <c r="B390" s="136"/>
    </row>
    <row r="391" spans="2:2" ht="14.25" customHeight="1" x14ac:dyDescent="0.65">
      <c r="B391" s="136"/>
    </row>
    <row r="392" spans="2:2" ht="14.25" customHeight="1" x14ac:dyDescent="0.65">
      <c r="B392" s="136"/>
    </row>
    <row r="393" spans="2:2" ht="14.25" customHeight="1" x14ac:dyDescent="0.65">
      <c r="B393" s="136"/>
    </row>
    <row r="394" spans="2:2" ht="14.25" customHeight="1" x14ac:dyDescent="0.65">
      <c r="B394" s="136"/>
    </row>
    <row r="395" spans="2:2" ht="14.25" customHeight="1" x14ac:dyDescent="0.65">
      <c r="B395" s="136"/>
    </row>
    <row r="396" spans="2:2" ht="14.25" customHeight="1" x14ac:dyDescent="0.65">
      <c r="B396" s="136"/>
    </row>
    <row r="397" spans="2:2" ht="14.25" customHeight="1" x14ac:dyDescent="0.65">
      <c r="B397" s="136"/>
    </row>
    <row r="398" spans="2:2" ht="14.25" customHeight="1" x14ac:dyDescent="0.65">
      <c r="B398" s="136"/>
    </row>
    <row r="399" spans="2:2" ht="14.25" customHeight="1" x14ac:dyDescent="0.65">
      <c r="B399" s="136"/>
    </row>
    <row r="400" spans="2:2" ht="14.25" customHeight="1" x14ac:dyDescent="0.65">
      <c r="B400" s="136"/>
    </row>
    <row r="401" spans="2:2" ht="14.25" customHeight="1" x14ac:dyDescent="0.65">
      <c r="B401" s="136"/>
    </row>
    <row r="402" spans="2:2" ht="14.25" customHeight="1" x14ac:dyDescent="0.65">
      <c r="B402" s="136"/>
    </row>
    <row r="403" spans="2:2" ht="14.25" customHeight="1" x14ac:dyDescent="0.65">
      <c r="B403" s="136"/>
    </row>
    <row r="404" spans="2:2" ht="14.25" customHeight="1" x14ac:dyDescent="0.65">
      <c r="B404" s="136"/>
    </row>
    <row r="405" spans="2:2" ht="14.25" customHeight="1" x14ac:dyDescent="0.65">
      <c r="B405" s="136"/>
    </row>
    <row r="406" spans="2:2" ht="14.25" customHeight="1" x14ac:dyDescent="0.65">
      <c r="B406" s="136"/>
    </row>
    <row r="407" spans="2:2" ht="14.25" customHeight="1" x14ac:dyDescent="0.65">
      <c r="B407" s="136"/>
    </row>
    <row r="408" spans="2:2" ht="14.25" customHeight="1" x14ac:dyDescent="0.65">
      <c r="B408" s="136"/>
    </row>
    <row r="409" spans="2:2" ht="14.25" customHeight="1" x14ac:dyDescent="0.65">
      <c r="B409" s="136"/>
    </row>
    <row r="410" spans="2:2" ht="14.25" customHeight="1" x14ac:dyDescent="0.65">
      <c r="B410" s="136"/>
    </row>
    <row r="411" spans="2:2" ht="14.25" customHeight="1" x14ac:dyDescent="0.65">
      <c r="B411" s="136"/>
    </row>
    <row r="412" spans="2:2" ht="14.25" customHeight="1" x14ac:dyDescent="0.65">
      <c r="B412" s="136"/>
    </row>
    <row r="413" spans="2:2" ht="14.25" customHeight="1" x14ac:dyDescent="0.65">
      <c r="B413" s="136"/>
    </row>
    <row r="414" spans="2:2" ht="14.25" customHeight="1" x14ac:dyDescent="0.65">
      <c r="B414" s="136"/>
    </row>
    <row r="415" spans="2:2" ht="14.25" customHeight="1" x14ac:dyDescent="0.65">
      <c r="B415" s="136"/>
    </row>
    <row r="416" spans="2:2" ht="14.25" customHeight="1" x14ac:dyDescent="0.65">
      <c r="B416" s="136"/>
    </row>
    <row r="417" spans="2:2" ht="14.25" customHeight="1" x14ac:dyDescent="0.65">
      <c r="B417" s="136"/>
    </row>
    <row r="418" spans="2:2" ht="14.25" customHeight="1" x14ac:dyDescent="0.65">
      <c r="B418" s="136"/>
    </row>
    <row r="419" spans="2:2" ht="14.25" customHeight="1" x14ac:dyDescent="0.65">
      <c r="B419" s="136"/>
    </row>
    <row r="420" spans="2:2" ht="14.25" customHeight="1" x14ac:dyDescent="0.65">
      <c r="B420" s="136"/>
    </row>
    <row r="421" spans="2:2" ht="14.25" customHeight="1" x14ac:dyDescent="0.65">
      <c r="B421" s="136"/>
    </row>
    <row r="422" spans="2:2" ht="14.25" customHeight="1" x14ac:dyDescent="0.65">
      <c r="B422" s="136"/>
    </row>
    <row r="423" spans="2:2" ht="14.25" customHeight="1" x14ac:dyDescent="0.65">
      <c r="B423" s="136"/>
    </row>
    <row r="424" spans="2:2" ht="14.25" customHeight="1" x14ac:dyDescent="0.65">
      <c r="B424" s="136"/>
    </row>
    <row r="425" spans="2:2" ht="14.25" customHeight="1" x14ac:dyDescent="0.65">
      <c r="B425" s="136"/>
    </row>
    <row r="426" spans="2:2" ht="14.25" customHeight="1" x14ac:dyDescent="0.65">
      <c r="B426" s="136"/>
    </row>
    <row r="427" spans="2:2" ht="14.25" customHeight="1" x14ac:dyDescent="0.65">
      <c r="B427" s="136"/>
    </row>
    <row r="428" spans="2:2" ht="14.25" customHeight="1" x14ac:dyDescent="0.65">
      <c r="B428" s="136"/>
    </row>
    <row r="429" spans="2:2" ht="14.25" customHeight="1" x14ac:dyDescent="0.65">
      <c r="B429" s="136"/>
    </row>
    <row r="430" spans="2:2" ht="14.25" customHeight="1" x14ac:dyDescent="0.65">
      <c r="B430" s="136"/>
    </row>
    <row r="431" spans="2:2" ht="14.25" customHeight="1" x14ac:dyDescent="0.65">
      <c r="B431" s="136"/>
    </row>
    <row r="432" spans="2:2" ht="14.25" customHeight="1" x14ac:dyDescent="0.65">
      <c r="B432" s="136"/>
    </row>
    <row r="433" spans="2:2" ht="14.25" customHeight="1" x14ac:dyDescent="0.65">
      <c r="B433" s="136"/>
    </row>
    <row r="434" spans="2:2" ht="14.25" customHeight="1" x14ac:dyDescent="0.65">
      <c r="B434" s="136"/>
    </row>
    <row r="435" spans="2:2" ht="14.25" customHeight="1" x14ac:dyDescent="0.65">
      <c r="B435" s="136"/>
    </row>
    <row r="436" spans="2:2" ht="14.25" customHeight="1" x14ac:dyDescent="0.65">
      <c r="B436" s="136"/>
    </row>
    <row r="437" spans="2:2" ht="14.25" customHeight="1" x14ac:dyDescent="0.65">
      <c r="B437" s="136"/>
    </row>
    <row r="438" spans="2:2" ht="14.25" customHeight="1" x14ac:dyDescent="0.65">
      <c r="B438" s="136"/>
    </row>
    <row r="439" spans="2:2" ht="14.25" customHeight="1" x14ac:dyDescent="0.65">
      <c r="B439" s="136"/>
    </row>
    <row r="440" spans="2:2" ht="14.25" customHeight="1" x14ac:dyDescent="0.65">
      <c r="B440" s="136"/>
    </row>
    <row r="441" spans="2:2" ht="14.25" customHeight="1" x14ac:dyDescent="0.65">
      <c r="B441" s="136"/>
    </row>
    <row r="442" spans="2:2" ht="14.25" customHeight="1" x14ac:dyDescent="0.65">
      <c r="B442" s="136"/>
    </row>
    <row r="443" spans="2:2" ht="14.25" customHeight="1" x14ac:dyDescent="0.65">
      <c r="B443" s="136"/>
    </row>
    <row r="444" spans="2:2" ht="14.25" customHeight="1" x14ac:dyDescent="0.65">
      <c r="B444" s="136"/>
    </row>
    <row r="445" spans="2:2" ht="14.25" customHeight="1" x14ac:dyDescent="0.65">
      <c r="B445" s="136"/>
    </row>
    <row r="446" spans="2:2" ht="14.25" customHeight="1" x14ac:dyDescent="0.65">
      <c r="B446" s="136"/>
    </row>
    <row r="447" spans="2:2" ht="14.25" customHeight="1" x14ac:dyDescent="0.65">
      <c r="B447" s="136"/>
    </row>
    <row r="448" spans="2:2" ht="14.25" customHeight="1" x14ac:dyDescent="0.65">
      <c r="B448" s="136"/>
    </row>
    <row r="449" spans="2:2" ht="14.25" customHeight="1" x14ac:dyDescent="0.65">
      <c r="B449" s="136"/>
    </row>
    <row r="450" spans="2:2" ht="14.25" customHeight="1" x14ac:dyDescent="0.65">
      <c r="B450" s="136"/>
    </row>
    <row r="451" spans="2:2" ht="14.25" customHeight="1" x14ac:dyDescent="0.65">
      <c r="B451" s="136"/>
    </row>
    <row r="452" spans="2:2" ht="14.25" customHeight="1" x14ac:dyDescent="0.65">
      <c r="B452" s="136"/>
    </row>
    <row r="453" spans="2:2" ht="14.25" customHeight="1" x14ac:dyDescent="0.65">
      <c r="B453" s="136"/>
    </row>
    <row r="454" spans="2:2" ht="14.25" customHeight="1" x14ac:dyDescent="0.65">
      <c r="B454" s="136"/>
    </row>
    <row r="455" spans="2:2" ht="14.25" customHeight="1" x14ac:dyDescent="0.65">
      <c r="B455" s="136"/>
    </row>
    <row r="456" spans="2:2" ht="14.25" customHeight="1" x14ac:dyDescent="0.65">
      <c r="B456" s="136"/>
    </row>
    <row r="457" spans="2:2" ht="14.25" customHeight="1" x14ac:dyDescent="0.65">
      <c r="B457" s="136"/>
    </row>
    <row r="458" spans="2:2" ht="14.25" customHeight="1" x14ac:dyDescent="0.65">
      <c r="B458" s="136"/>
    </row>
    <row r="459" spans="2:2" ht="14.25" customHeight="1" x14ac:dyDescent="0.65">
      <c r="B459" s="136"/>
    </row>
    <row r="460" spans="2:2" ht="14.25" customHeight="1" x14ac:dyDescent="0.65">
      <c r="B460" s="136"/>
    </row>
    <row r="461" spans="2:2" ht="14.25" customHeight="1" x14ac:dyDescent="0.65">
      <c r="B461" s="136"/>
    </row>
    <row r="462" spans="2:2" ht="14.25" customHeight="1" x14ac:dyDescent="0.65">
      <c r="B462" s="136"/>
    </row>
    <row r="463" spans="2:2" ht="14.25" customHeight="1" x14ac:dyDescent="0.65">
      <c r="B463" s="136"/>
    </row>
    <row r="464" spans="2:2" ht="14.25" customHeight="1" x14ac:dyDescent="0.65">
      <c r="B464" s="136"/>
    </row>
    <row r="465" spans="2:2" ht="14.25" customHeight="1" x14ac:dyDescent="0.65">
      <c r="B465" s="136"/>
    </row>
    <row r="466" spans="2:2" ht="14.25" customHeight="1" x14ac:dyDescent="0.65">
      <c r="B466" s="136"/>
    </row>
    <row r="467" spans="2:2" ht="14.25" customHeight="1" x14ac:dyDescent="0.65">
      <c r="B467" s="136"/>
    </row>
    <row r="468" spans="2:2" ht="14.25" customHeight="1" x14ac:dyDescent="0.65">
      <c r="B468" s="136"/>
    </row>
    <row r="469" spans="2:2" ht="14.25" customHeight="1" x14ac:dyDescent="0.65">
      <c r="B469" s="136"/>
    </row>
    <row r="470" spans="2:2" ht="14.25" customHeight="1" x14ac:dyDescent="0.65">
      <c r="B470" s="136"/>
    </row>
    <row r="471" spans="2:2" ht="14.25" customHeight="1" x14ac:dyDescent="0.65">
      <c r="B471" s="136"/>
    </row>
    <row r="472" spans="2:2" ht="14.25" customHeight="1" x14ac:dyDescent="0.65">
      <c r="B472" s="136"/>
    </row>
    <row r="473" spans="2:2" ht="14.25" customHeight="1" x14ac:dyDescent="0.65">
      <c r="B473" s="136"/>
    </row>
    <row r="474" spans="2:2" ht="14.25" customHeight="1" x14ac:dyDescent="0.65">
      <c r="B474" s="136"/>
    </row>
    <row r="475" spans="2:2" ht="14.25" customHeight="1" x14ac:dyDescent="0.65">
      <c r="B475" s="136"/>
    </row>
    <row r="476" spans="2:2" ht="14.25" customHeight="1" x14ac:dyDescent="0.65">
      <c r="B476" s="136"/>
    </row>
    <row r="477" spans="2:2" ht="14.25" customHeight="1" x14ac:dyDescent="0.65">
      <c r="B477" s="136"/>
    </row>
    <row r="478" spans="2:2" ht="14.25" customHeight="1" x14ac:dyDescent="0.65">
      <c r="B478" s="136"/>
    </row>
    <row r="479" spans="2:2" ht="14.25" customHeight="1" x14ac:dyDescent="0.65">
      <c r="B479" s="136"/>
    </row>
    <row r="480" spans="2:2" ht="14.25" customHeight="1" x14ac:dyDescent="0.65">
      <c r="B480" s="136"/>
    </row>
    <row r="481" spans="2:2" ht="14.25" customHeight="1" x14ac:dyDescent="0.65">
      <c r="B481" s="136"/>
    </row>
    <row r="482" spans="2:2" ht="14.25" customHeight="1" x14ac:dyDescent="0.65">
      <c r="B482" s="136"/>
    </row>
    <row r="483" spans="2:2" ht="14.25" customHeight="1" x14ac:dyDescent="0.65">
      <c r="B483" s="136"/>
    </row>
    <row r="484" spans="2:2" ht="14.25" customHeight="1" x14ac:dyDescent="0.65">
      <c r="B484" s="136"/>
    </row>
    <row r="485" spans="2:2" ht="14.25" customHeight="1" x14ac:dyDescent="0.65">
      <c r="B485" s="136"/>
    </row>
    <row r="486" spans="2:2" ht="14.25" customHeight="1" x14ac:dyDescent="0.65">
      <c r="B486" s="136"/>
    </row>
    <row r="487" spans="2:2" ht="14.25" customHeight="1" x14ac:dyDescent="0.65">
      <c r="B487" s="136"/>
    </row>
    <row r="488" spans="2:2" ht="14.25" customHeight="1" x14ac:dyDescent="0.65">
      <c r="B488" s="136"/>
    </row>
    <row r="489" spans="2:2" ht="14.25" customHeight="1" x14ac:dyDescent="0.65">
      <c r="B489" s="136"/>
    </row>
    <row r="490" spans="2:2" ht="14.25" customHeight="1" x14ac:dyDescent="0.65">
      <c r="B490" s="136"/>
    </row>
    <row r="491" spans="2:2" ht="14.25" customHeight="1" x14ac:dyDescent="0.65">
      <c r="B491" s="136"/>
    </row>
    <row r="492" spans="2:2" ht="14.25" customHeight="1" x14ac:dyDescent="0.65">
      <c r="B492" s="136"/>
    </row>
    <row r="493" spans="2:2" ht="14.25" customHeight="1" x14ac:dyDescent="0.65">
      <c r="B493" s="136"/>
    </row>
    <row r="494" spans="2:2" ht="14.25" customHeight="1" x14ac:dyDescent="0.65">
      <c r="B494" s="136"/>
    </row>
    <row r="495" spans="2:2" ht="14.25" customHeight="1" x14ac:dyDescent="0.65">
      <c r="B495" s="136"/>
    </row>
    <row r="496" spans="2:2" ht="14.25" customHeight="1" x14ac:dyDescent="0.65">
      <c r="B496" s="136"/>
    </row>
    <row r="497" spans="2:2" ht="14.25" customHeight="1" x14ac:dyDescent="0.65">
      <c r="B497" s="136"/>
    </row>
    <row r="498" spans="2:2" ht="14.25" customHeight="1" x14ac:dyDescent="0.65">
      <c r="B498" s="136"/>
    </row>
    <row r="499" spans="2:2" ht="14.25" customHeight="1" x14ac:dyDescent="0.65">
      <c r="B499" s="136"/>
    </row>
    <row r="500" spans="2:2" ht="14.25" customHeight="1" x14ac:dyDescent="0.65">
      <c r="B500" s="136"/>
    </row>
    <row r="501" spans="2:2" ht="14.25" customHeight="1" x14ac:dyDescent="0.65">
      <c r="B501" s="136"/>
    </row>
    <row r="502" spans="2:2" ht="14.25" customHeight="1" x14ac:dyDescent="0.65">
      <c r="B502" s="136"/>
    </row>
    <row r="503" spans="2:2" ht="14.25" customHeight="1" x14ac:dyDescent="0.65">
      <c r="B503" s="136"/>
    </row>
    <row r="504" spans="2:2" ht="14.25" customHeight="1" x14ac:dyDescent="0.65">
      <c r="B504" s="136"/>
    </row>
    <row r="505" spans="2:2" ht="14.25" customHeight="1" x14ac:dyDescent="0.65">
      <c r="B505" s="136"/>
    </row>
    <row r="506" spans="2:2" ht="14.25" customHeight="1" x14ac:dyDescent="0.65">
      <c r="B506" s="136"/>
    </row>
    <row r="507" spans="2:2" ht="14.25" customHeight="1" x14ac:dyDescent="0.65">
      <c r="B507" s="136"/>
    </row>
    <row r="508" spans="2:2" ht="14.25" customHeight="1" x14ac:dyDescent="0.65">
      <c r="B508" s="136"/>
    </row>
    <row r="509" spans="2:2" ht="14.25" customHeight="1" x14ac:dyDescent="0.65">
      <c r="B509" s="136"/>
    </row>
    <row r="510" spans="2:2" ht="14.25" customHeight="1" x14ac:dyDescent="0.65">
      <c r="B510" s="136"/>
    </row>
    <row r="511" spans="2:2" ht="14.25" customHeight="1" x14ac:dyDescent="0.65">
      <c r="B511" s="136"/>
    </row>
    <row r="512" spans="2:2" ht="14.25" customHeight="1" x14ac:dyDescent="0.65">
      <c r="B512" s="136"/>
    </row>
    <row r="513" spans="2:2" ht="14.25" customHeight="1" x14ac:dyDescent="0.65">
      <c r="B513" s="136"/>
    </row>
    <row r="514" spans="2:2" ht="14.25" customHeight="1" x14ac:dyDescent="0.65">
      <c r="B514" s="136"/>
    </row>
    <row r="515" spans="2:2" ht="14.25" customHeight="1" x14ac:dyDescent="0.65">
      <c r="B515" s="136"/>
    </row>
    <row r="516" spans="2:2" ht="14.25" customHeight="1" x14ac:dyDescent="0.65">
      <c r="B516" s="136"/>
    </row>
    <row r="517" spans="2:2" ht="14.25" customHeight="1" x14ac:dyDescent="0.65">
      <c r="B517" s="136"/>
    </row>
    <row r="518" spans="2:2" ht="14.25" customHeight="1" x14ac:dyDescent="0.65">
      <c r="B518" s="136"/>
    </row>
    <row r="519" spans="2:2" ht="14.25" customHeight="1" x14ac:dyDescent="0.65">
      <c r="B519" s="136"/>
    </row>
    <row r="520" spans="2:2" ht="14.25" customHeight="1" x14ac:dyDescent="0.65">
      <c r="B520" s="136"/>
    </row>
    <row r="521" spans="2:2" ht="14.25" customHeight="1" x14ac:dyDescent="0.65">
      <c r="B521" s="136"/>
    </row>
    <row r="522" spans="2:2" ht="14.25" customHeight="1" x14ac:dyDescent="0.65">
      <c r="B522" s="136"/>
    </row>
    <row r="523" spans="2:2" ht="14.25" customHeight="1" x14ac:dyDescent="0.65">
      <c r="B523" s="136"/>
    </row>
    <row r="524" spans="2:2" ht="14.25" customHeight="1" x14ac:dyDescent="0.65">
      <c r="B524" s="136"/>
    </row>
    <row r="525" spans="2:2" ht="14.25" customHeight="1" x14ac:dyDescent="0.65">
      <c r="B525" s="136"/>
    </row>
    <row r="526" spans="2:2" ht="14.25" customHeight="1" x14ac:dyDescent="0.65">
      <c r="B526" s="136"/>
    </row>
    <row r="527" spans="2:2" ht="14.25" customHeight="1" x14ac:dyDescent="0.65">
      <c r="B527" s="136"/>
    </row>
    <row r="528" spans="2:2" ht="14.25" customHeight="1" x14ac:dyDescent="0.65">
      <c r="B528" s="136"/>
    </row>
    <row r="529" spans="2:2" ht="14.25" customHeight="1" x14ac:dyDescent="0.65">
      <c r="B529" s="136"/>
    </row>
    <row r="530" spans="2:2" ht="14.25" customHeight="1" x14ac:dyDescent="0.65">
      <c r="B530" s="136"/>
    </row>
    <row r="531" spans="2:2" ht="14.25" customHeight="1" x14ac:dyDescent="0.65">
      <c r="B531" s="136"/>
    </row>
    <row r="532" spans="2:2" ht="14.25" customHeight="1" x14ac:dyDescent="0.65">
      <c r="B532" s="136"/>
    </row>
    <row r="533" spans="2:2" ht="14.25" customHeight="1" x14ac:dyDescent="0.65">
      <c r="B533" s="136"/>
    </row>
    <row r="534" spans="2:2" ht="14.25" customHeight="1" x14ac:dyDescent="0.65">
      <c r="B534" s="136"/>
    </row>
    <row r="535" spans="2:2" ht="14.25" customHeight="1" x14ac:dyDescent="0.65">
      <c r="B535" s="136"/>
    </row>
    <row r="536" spans="2:2" ht="14.25" customHeight="1" x14ac:dyDescent="0.65">
      <c r="B536" s="136"/>
    </row>
    <row r="537" spans="2:2" ht="14.25" customHeight="1" x14ac:dyDescent="0.65">
      <c r="B537" s="136"/>
    </row>
    <row r="538" spans="2:2" ht="14.25" customHeight="1" x14ac:dyDescent="0.65">
      <c r="B538" s="136"/>
    </row>
    <row r="539" spans="2:2" ht="14.25" customHeight="1" x14ac:dyDescent="0.65">
      <c r="B539" s="136"/>
    </row>
    <row r="540" spans="2:2" ht="14.25" customHeight="1" x14ac:dyDescent="0.65">
      <c r="B540" s="136"/>
    </row>
    <row r="541" spans="2:2" ht="14.25" customHeight="1" x14ac:dyDescent="0.65">
      <c r="B541" s="136"/>
    </row>
    <row r="542" spans="2:2" ht="14.25" customHeight="1" x14ac:dyDescent="0.65">
      <c r="B542" s="136"/>
    </row>
    <row r="543" spans="2:2" ht="14.25" customHeight="1" x14ac:dyDescent="0.65">
      <c r="B543" s="136"/>
    </row>
    <row r="544" spans="2:2" ht="14.25" customHeight="1" x14ac:dyDescent="0.65">
      <c r="B544" s="136"/>
    </row>
    <row r="545" spans="2:2" ht="14.25" customHeight="1" x14ac:dyDescent="0.65">
      <c r="B545" s="136"/>
    </row>
    <row r="546" spans="2:2" ht="14.25" customHeight="1" x14ac:dyDescent="0.65">
      <c r="B546" s="136"/>
    </row>
    <row r="547" spans="2:2" ht="14.25" customHeight="1" x14ac:dyDescent="0.65">
      <c r="B547" s="136"/>
    </row>
    <row r="548" spans="2:2" ht="14.25" customHeight="1" x14ac:dyDescent="0.65">
      <c r="B548" s="136"/>
    </row>
    <row r="549" spans="2:2" ht="14.25" customHeight="1" x14ac:dyDescent="0.65">
      <c r="B549" s="136"/>
    </row>
    <row r="550" spans="2:2" ht="14.25" customHeight="1" x14ac:dyDescent="0.65">
      <c r="B550" s="136"/>
    </row>
    <row r="551" spans="2:2" ht="14.25" customHeight="1" x14ac:dyDescent="0.65">
      <c r="B551" s="136"/>
    </row>
    <row r="552" spans="2:2" ht="14.25" customHeight="1" x14ac:dyDescent="0.65">
      <c r="B552" s="136"/>
    </row>
    <row r="553" spans="2:2" ht="14.25" customHeight="1" x14ac:dyDescent="0.65">
      <c r="B553" s="136"/>
    </row>
    <row r="554" spans="2:2" ht="14.25" customHeight="1" x14ac:dyDescent="0.65">
      <c r="B554" s="136"/>
    </row>
    <row r="555" spans="2:2" ht="14.25" customHeight="1" x14ac:dyDescent="0.65">
      <c r="B555" s="136"/>
    </row>
    <row r="556" spans="2:2" ht="14.25" customHeight="1" x14ac:dyDescent="0.65">
      <c r="B556" s="136"/>
    </row>
    <row r="557" spans="2:2" ht="14.25" customHeight="1" x14ac:dyDescent="0.65">
      <c r="B557" s="136"/>
    </row>
    <row r="558" spans="2:2" ht="14.25" customHeight="1" x14ac:dyDescent="0.65">
      <c r="B558" s="136"/>
    </row>
    <row r="559" spans="2:2" ht="14.25" customHeight="1" x14ac:dyDescent="0.65">
      <c r="B559" s="136"/>
    </row>
    <row r="560" spans="2:2" ht="14.25" customHeight="1" x14ac:dyDescent="0.65">
      <c r="B560" s="136"/>
    </row>
    <row r="561" spans="2:2" ht="14.25" customHeight="1" x14ac:dyDescent="0.65">
      <c r="B561" s="136"/>
    </row>
    <row r="562" spans="2:2" ht="14.25" customHeight="1" x14ac:dyDescent="0.65">
      <c r="B562" s="136"/>
    </row>
    <row r="563" spans="2:2" ht="14.25" customHeight="1" x14ac:dyDescent="0.65">
      <c r="B563" s="136"/>
    </row>
    <row r="564" spans="2:2" ht="14.25" customHeight="1" x14ac:dyDescent="0.65">
      <c r="B564" s="136"/>
    </row>
    <row r="565" spans="2:2" ht="14.25" customHeight="1" x14ac:dyDescent="0.65">
      <c r="B565" s="136"/>
    </row>
    <row r="566" spans="2:2" ht="14.25" customHeight="1" x14ac:dyDescent="0.65">
      <c r="B566" s="136"/>
    </row>
    <row r="567" spans="2:2" ht="14.25" customHeight="1" x14ac:dyDescent="0.65">
      <c r="B567" s="136"/>
    </row>
    <row r="568" spans="2:2" ht="14.25" customHeight="1" x14ac:dyDescent="0.65">
      <c r="B568" s="136"/>
    </row>
    <row r="569" spans="2:2" ht="14.25" customHeight="1" x14ac:dyDescent="0.65">
      <c r="B569" s="136"/>
    </row>
    <row r="570" spans="2:2" ht="14.25" customHeight="1" x14ac:dyDescent="0.65">
      <c r="B570" s="136"/>
    </row>
    <row r="571" spans="2:2" ht="14.25" customHeight="1" x14ac:dyDescent="0.65">
      <c r="B571" s="136"/>
    </row>
    <row r="572" spans="2:2" ht="14.25" customHeight="1" x14ac:dyDescent="0.65">
      <c r="B572" s="136"/>
    </row>
    <row r="573" spans="2:2" ht="14.25" customHeight="1" x14ac:dyDescent="0.65">
      <c r="B573" s="136"/>
    </row>
    <row r="574" spans="2:2" ht="14.25" customHeight="1" x14ac:dyDescent="0.65">
      <c r="B574" s="136"/>
    </row>
    <row r="575" spans="2:2" ht="14.25" customHeight="1" x14ac:dyDescent="0.65">
      <c r="B575" s="136"/>
    </row>
    <row r="576" spans="2:2" ht="14.25" customHeight="1" x14ac:dyDescent="0.65">
      <c r="B576" s="136"/>
    </row>
    <row r="577" spans="2:2" ht="14.25" customHeight="1" x14ac:dyDescent="0.65">
      <c r="B577" s="136"/>
    </row>
    <row r="578" spans="2:2" ht="14.25" customHeight="1" x14ac:dyDescent="0.65">
      <c r="B578" s="136"/>
    </row>
    <row r="579" spans="2:2" ht="14.25" customHeight="1" x14ac:dyDescent="0.65">
      <c r="B579" s="136"/>
    </row>
    <row r="580" spans="2:2" ht="14.25" customHeight="1" x14ac:dyDescent="0.65">
      <c r="B580" s="136"/>
    </row>
    <row r="581" spans="2:2" ht="14.25" customHeight="1" x14ac:dyDescent="0.65">
      <c r="B581" s="136"/>
    </row>
    <row r="582" spans="2:2" ht="14.25" customHeight="1" x14ac:dyDescent="0.65">
      <c r="B582" s="136"/>
    </row>
    <row r="583" spans="2:2" ht="14.25" customHeight="1" x14ac:dyDescent="0.65">
      <c r="B583" s="136"/>
    </row>
    <row r="584" spans="2:2" ht="14.25" customHeight="1" x14ac:dyDescent="0.65">
      <c r="B584" s="136"/>
    </row>
    <row r="585" spans="2:2" ht="14.25" customHeight="1" x14ac:dyDescent="0.65">
      <c r="B585" s="136"/>
    </row>
    <row r="586" spans="2:2" ht="14.25" customHeight="1" x14ac:dyDescent="0.65">
      <c r="B586" s="136"/>
    </row>
    <row r="587" spans="2:2" ht="14.25" customHeight="1" x14ac:dyDescent="0.65">
      <c r="B587" s="136"/>
    </row>
    <row r="588" spans="2:2" ht="14.25" customHeight="1" x14ac:dyDescent="0.65">
      <c r="B588" s="136"/>
    </row>
    <row r="589" spans="2:2" ht="14.25" customHeight="1" x14ac:dyDescent="0.65">
      <c r="B589" s="136"/>
    </row>
    <row r="590" spans="2:2" ht="14.25" customHeight="1" x14ac:dyDescent="0.65">
      <c r="B590" s="136"/>
    </row>
    <row r="591" spans="2:2" ht="14.25" customHeight="1" x14ac:dyDescent="0.65">
      <c r="B591" s="136"/>
    </row>
    <row r="592" spans="2:2" ht="14.25" customHeight="1" x14ac:dyDescent="0.65">
      <c r="B592" s="136"/>
    </row>
    <row r="593" spans="2:2" ht="14.25" customHeight="1" x14ac:dyDescent="0.65">
      <c r="B593" s="136"/>
    </row>
    <row r="594" spans="2:2" ht="14.25" customHeight="1" x14ac:dyDescent="0.65">
      <c r="B594" s="136"/>
    </row>
    <row r="595" spans="2:2" ht="14.25" customHeight="1" x14ac:dyDescent="0.65">
      <c r="B595" s="136"/>
    </row>
    <row r="596" spans="2:2" ht="14.25" customHeight="1" x14ac:dyDescent="0.65">
      <c r="B596" s="136"/>
    </row>
    <row r="597" spans="2:2" ht="14.25" customHeight="1" x14ac:dyDescent="0.65">
      <c r="B597" s="136"/>
    </row>
    <row r="598" spans="2:2" ht="14.25" customHeight="1" x14ac:dyDescent="0.65">
      <c r="B598" s="136"/>
    </row>
    <row r="599" spans="2:2" ht="14.25" customHeight="1" x14ac:dyDescent="0.65">
      <c r="B599" s="136"/>
    </row>
    <row r="600" spans="2:2" ht="14.25" customHeight="1" x14ac:dyDescent="0.65">
      <c r="B600" s="136"/>
    </row>
    <row r="601" spans="2:2" ht="14.25" customHeight="1" x14ac:dyDescent="0.65">
      <c r="B601" s="136"/>
    </row>
    <row r="602" spans="2:2" ht="14.25" customHeight="1" x14ac:dyDescent="0.65">
      <c r="B602" s="136"/>
    </row>
    <row r="603" spans="2:2" ht="14.25" customHeight="1" x14ac:dyDescent="0.65">
      <c r="B603" s="136"/>
    </row>
    <row r="604" spans="2:2" ht="14.25" customHeight="1" x14ac:dyDescent="0.65">
      <c r="B604" s="136"/>
    </row>
    <row r="605" spans="2:2" ht="14.25" customHeight="1" x14ac:dyDescent="0.65">
      <c r="B605" s="136"/>
    </row>
    <row r="606" spans="2:2" ht="14.25" customHeight="1" x14ac:dyDescent="0.65">
      <c r="B606" s="136"/>
    </row>
    <row r="607" spans="2:2" ht="14.25" customHeight="1" x14ac:dyDescent="0.65">
      <c r="B607" s="136"/>
    </row>
    <row r="608" spans="2:2" ht="14.25" customHeight="1" x14ac:dyDescent="0.65">
      <c r="B608" s="136"/>
    </row>
    <row r="609" spans="2:2" ht="14.25" customHeight="1" x14ac:dyDescent="0.65">
      <c r="B609" s="136"/>
    </row>
    <row r="610" spans="2:2" ht="14.25" customHeight="1" x14ac:dyDescent="0.65">
      <c r="B610" s="136"/>
    </row>
    <row r="611" spans="2:2" ht="14.25" customHeight="1" x14ac:dyDescent="0.65">
      <c r="B611" s="136"/>
    </row>
    <row r="612" spans="2:2" ht="14.25" customHeight="1" x14ac:dyDescent="0.65">
      <c r="B612" s="136"/>
    </row>
    <row r="613" spans="2:2" ht="14.25" customHeight="1" x14ac:dyDescent="0.65">
      <c r="B613" s="136"/>
    </row>
    <row r="614" spans="2:2" ht="14.25" customHeight="1" x14ac:dyDescent="0.65">
      <c r="B614" s="136"/>
    </row>
    <row r="615" spans="2:2" ht="14.25" customHeight="1" x14ac:dyDescent="0.65">
      <c r="B615" s="136"/>
    </row>
    <row r="616" spans="2:2" ht="14.25" customHeight="1" x14ac:dyDescent="0.65">
      <c r="B616" s="136"/>
    </row>
    <row r="617" spans="2:2" ht="14.25" customHeight="1" x14ac:dyDescent="0.65">
      <c r="B617" s="136"/>
    </row>
    <row r="618" spans="2:2" ht="14.25" customHeight="1" x14ac:dyDescent="0.65">
      <c r="B618" s="136"/>
    </row>
    <row r="619" spans="2:2" ht="14.25" customHeight="1" x14ac:dyDescent="0.65">
      <c r="B619" s="136"/>
    </row>
    <row r="620" spans="2:2" ht="14.25" customHeight="1" x14ac:dyDescent="0.65">
      <c r="B620" s="136"/>
    </row>
    <row r="621" spans="2:2" ht="14.25" customHeight="1" x14ac:dyDescent="0.65">
      <c r="B621" s="136"/>
    </row>
    <row r="622" spans="2:2" ht="14.25" customHeight="1" x14ac:dyDescent="0.65">
      <c r="B622" s="136"/>
    </row>
    <row r="623" spans="2:2" ht="14.25" customHeight="1" x14ac:dyDescent="0.65">
      <c r="B623" s="136"/>
    </row>
    <row r="624" spans="2:2" ht="14.25" customHeight="1" x14ac:dyDescent="0.65">
      <c r="B624" s="136"/>
    </row>
    <row r="625" spans="2:2" ht="14.25" customHeight="1" x14ac:dyDescent="0.65">
      <c r="B625" s="136"/>
    </row>
    <row r="626" spans="2:2" ht="14.25" customHeight="1" x14ac:dyDescent="0.65">
      <c r="B626" s="136"/>
    </row>
    <row r="627" spans="2:2" ht="14.25" customHeight="1" x14ac:dyDescent="0.65">
      <c r="B627" s="136"/>
    </row>
    <row r="628" spans="2:2" ht="14.25" customHeight="1" x14ac:dyDescent="0.65">
      <c r="B628" s="136"/>
    </row>
    <row r="629" spans="2:2" ht="14.25" customHeight="1" x14ac:dyDescent="0.65">
      <c r="B629" s="136"/>
    </row>
    <row r="630" spans="2:2" ht="14.25" customHeight="1" x14ac:dyDescent="0.65">
      <c r="B630" s="136"/>
    </row>
    <row r="631" spans="2:2" ht="14.25" customHeight="1" x14ac:dyDescent="0.65">
      <c r="B631" s="136"/>
    </row>
    <row r="632" spans="2:2" ht="14.25" customHeight="1" x14ac:dyDescent="0.65">
      <c r="B632" s="136"/>
    </row>
    <row r="633" spans="2:2" ht="14.25" customHeight="1" x14ac:dyDescent="0.65">
      <c r="B633" s="136"/>
    </row>
    <row r="634" spans="2:2" ht="14.25" customHeight="1" x14ac:dyDescent="0.65">
      <c r="B634" s="136"/>
    </row>
    <row r="635" spans="2:2" ht="14.25" customHeight="1" x14ac:dyDescent="0.65">
      <c r="B635" s="136"/>
    </row>
    <row r="636" spans="2:2" ht="14.25" customHeight="1" x14ac:dyDescent="0.65">
      <c r="B636" s="136"/>
    </row>
    <row r="637" spans="2:2" ht="14.25" customHeight="1" x14ac:dyDescent="0.65">
      <c r="B637" s="136"/>
    </row>
    <row r="638" spans="2:2" ht="14.25" customHeight="1" x14ac:dyDescent="0.65">
      <c r="B638" s="136"/>
    </row>
    <row r="639" spans="2:2" ht="14.25" customHeight="1" x14ac:dyDescent="0.65">
      <c r="B639" s="136"/>
    </row>
    <row r="640" spans="2:2" ht="14.25" customHeight="1" x14ac:dyDescent="0.65">
      <c r="B640" s="136"/>
    </row>
    <row r="641" spans="2:2" ht="14.25" customHeight="1" x14ac:dyDescent="0.65">
      <c r="B641" s="136"/>
    </row>
    <row r="642" spans="2:2" ht="14.25" customHeight="1" x14ac:dyDescent="0.65">
      <c r="B642" s="136"/>
    </row>
    <row r="643" spans="2:2" ht="14.25" customHeight="1" x14ac:dyDescent="0.65">
      <c r="B643" s="136"/>
    </row>
    <row r="644" spans="2:2" ht="14.25" customHeight="1" x14ac:dyDescent="0.65">
      <c r="B644" s="136"/>
    </row>
    <row r="645" spans="2:2" ht="14.25" customHeight="1" x14ac:dyDescent="0.65">
      <c r="B645" s="136"/>
    </row>
    <row r="646" spans="2:2" ht="14.25" customHeight="1" x14ac:dyDescent="0.65">
      <c r="B646" s="136"/>
    </row>
    <row r="647" spans="2:2" ht="14.25" customHeight="1" x14ac:dyDescent="0.65">
      <c r="B647" s="136"/>
    </row>
    <row r="648" spans="2:2" ht="14.25" customHeight="1" x14ac:dyDescent="0.65">
      <c r="B648" s="136"/>
    </row>
    <row r="649" spans="2:2" ht="14.25" customHeight="1" x14ac:dyDescent="0.65">
      <c r="B649" s="136"/>
    </row>
    <row r="650" spans="2:2" ht="14.25" customHeight="1" x14ac:dyDescent="0.65">
      <c r="B650" s="136"/>
    </row>
    <row r="651" spans="2:2" ht="14.25" customHeight="1" x14ac:dyDescent="0.65">
      <c r="B651" s="136"/>
    </row>
    <row r="652" spans="2:2" ht="14.25" customHeight="1" x14ac:dyDescent="0.65">
      <c r="B652" s="136"/>
    </row>
    <row r="653" spans="2:2" ht="14.25" customHeight="1" x14ac:dyDescent="0.65">
      <c r="B653" s="136"/>
    </row>
    <row r="654" spans="2:2" ht="14.25" customHeight="1" x14ac:dyDescent="0.65">
      <c r="B654" s="136"/>
    </row>
    <row r="655" spans="2:2" ht="14.25" customHeight="1" x14ac:dyDescent="0.65">
      <c r="B655" s="136"/>
    </row>
    <row r="656" spans="2:2" ht="14.25" customHeight="1" x14ac:dyDescent="0.65">
      <c r="B656" s="136"/>
    </row>
    <row r="657" spans="2:2" ht="14.25" customHeight="1" x14ac:dyDescent="0.65">
      <c r="B657" s="136"/>
    </row>
    <row r="658" spans="2:2" ht="14.25" customHeight="1" x14ac:dyDescent="0.65">
      <c r="B658" s="136"/>
    </row>
    <row r="659" spans="2:2" ht="14.25" customHeight="1" x14ac:dyDescent="0.65">
      <c r="B659" s="136"/>
    </row>
    <row r="660" spans="2:2" ht="14.25" customHeight="1" x14ac:dyDescent="0.65">
      <c r="B660" s="136"/>
    </row>
    <row r="661" spans="2:2" ht="14.25" customHeight="1" x14ac:dyDescent="0.65">
      <c r="B661" s="136"/>
    </row>
    <row r="662" spans="2:2" ht="14.25" customHeight="1" x14ac:dyDescent="0.65">
      <c r="B662" s="136"/>
    </row>
    <row r="663" spans="2:2" ht="14.25" customHeight="1" x14ac:dyDescent="0.65">
      <c r="B663" s="136"/>
    </row>
    <row r="664" spans="2:2" ht="14.25" customHeight="1" x14ac:dyDescent="0.65">
      <c r="B664" s="136"/>
    </row>
    <row r="665" spans="2:2" ht="14.25" customHeight="1" x14ac:dyDescent="0.65">
      <c r="B665" s="136"/>
    </row>
    <row r="666" spans="2:2" ht="14.25" customHeight="1" x14ac:dyDescent="0.65">
      <c r="B666" s="136"/>
    </row>
    <row r="667" spans="2:2" ht="14.25" customHeight="1" x14ac:dyDescent="0.65">
      <c r="B667" s="136"/>
    </row>
    <row r="668" spans="2:2" ht="14.25" customHeight="1" x14ac:dyDescent="0.65">
      <c r="B668" s="136"/>
    </row>
    <row r="669" spans="2:2" ht="14.25" customHeight="1" x14ac:dyDescent="0.65">
      <c r="B669" s="136"/>
    </row>
    <row r="670" spans="2:2" ht="14.25" customHeight="1" x14ac:dyDescent="0.65">
      <c r="B670" s="136"/>
    </row>
    <row r="671" spans="2:2" ht="14.25" customHeight="1" x14ac:dyDescent="0.65">
      <c r="B671" s="136"/>
    </row>
    <row r="672" spans="2:2" ht="14.25" customHeight="1" x14ac:dyDescent="0.65">
      <c r="B672" s="136"/>
    </row>
    <row r="673" spans="2:2" ht="14.25" customHeight="1" x14ac:dyDescent="0.65">
      <c r="B673" s="136"/>
    </row>
    <row r="674" spans="2:2" ht="14.25" customHeight="1" x14ac:dyDescent="0.65">
      <c r="B674" s="136"/>
    </row>
    <row r="675" spans="2:2" ht="14.25" customHeight="1" x14ac:dyDescent="0.65">
      <c r="B675" s="136"/>
    </row>
    <row r="676" spans="2:2" ht="14.25" customHeight="1" x14ac:dyDescent="0.65">
      <c r="B676" s="136"/>
    </row>
    <row r="677" spans="2:2" ht="14.25" customHeight="1" x14ac:dyDescent="0.65">
      <c r="B677" s="136"/>
    </row>
    <row r="678" spans="2:2" ht="14.25" customHeight="1" x14ac:dyDescent="0.65">
      <c r="B678" s="136"/>
    </row>
    <row r="679" spans="2:2" ht="14.25" customHeight="1" x14ac:dyDescent="0.65">
      <c r="B679" s="136"/>
    </row>
    <row r="680" spans="2:2" ht="14.25" customHeight="1" x14ac:dyDescent="0.65">
      <c r="B680" s="136"/>
    </row>
    <row r="681" spans="2:2" ht="14.25" customHeight="1" x14ac:dyDescent="0.65">
      <c r="B681" s="136"/>
    </row>
    <row r="682" spans="2:2" ht="14.25" customHeight="1" x14ac:dyDescent="0.65">
      <c r="B682" s="136"/>
    </row>
    <row r="683" spans="2:2" ht="14.25" customHeight="1" x14ac:dyDescent="0.65">
      <c r="B683" s="136"/>
    </row>
    <row r="684" spans="2:2" ht="14.25" customHeight="1" x14ac:dyDescent="0.65">
      <c r="B684" s="136"/>
    </row>
    <row r="685" spans="2:2" ht="14.25" customHeight="1" x14ac:dyDescent="0.65">
      <c r="B685" s="136"/>
    </row>
    <row r="686" spans="2:2" ht="14.25" customHeight="1" x14ac:dyDescent="0.65">
      <c r="B686" s="136"/>
    </row>
    <row r="687" spans="2:2" ht="14.25" customHeight="1" x14ac:dyDescent="0.65">
      <c r="B687" s="136"/>
    </row>
    <row r="688" spans="2:2" ht="14.25" customHeight="1" x14ac:dyDescent="0.65">
      <c r="B688" s="136"/>
    </row>
    <row r="689" spans="2:2" ht="14.25" customHeight="1" x14ac:dyDescent="0.65">
      <c r="B689" s="136"/>
    </row>
    <row r="690" spans="2:2" ht="14.25" customHeight="1" x14ac:dyDescent="0.65">
      <c r="B690" s="136"/>
    </row>
    <row r="691" spans="2:2" ht="14.25" customHeight="1" x14ac:dyDescent="0.65">
      <c r="B691" s="136"/>
    </row>
    <row r="692" spans="2:2" ht="14.25" customHeight="1" x14ac:dyDescent="0.65">
      <c r="B692" s="136"/>
    </row>
    <row r="693" spans="2:2" ht="14.25" customHeight="1" x14ac:dyDescent="0.65">
      <c r="B693" s="136"/>
    </row>
    <row r="694" spans="2:2" ht="14.25" customHeight="1" x14ac:dyDescent="0.65">
      <c r="B694" s="136"/>
    </row>
    <row r="695" spans="2:2" ht="14.25" customHeight="1" x14ac:dyDescent="0.65">
      <c r="B695" s="136"/>
    </row>
    <row r="696" spans="2:2" ht="14.25" customHeight="1" x14ac:dyDescent="0.65">
      <c r="B696" s="136"/>
    </row>
    <row r="697" spans="2:2" ht="14.25" customHeight="1" x14ac:dyDescent="0.65">
      <c r="B697" s="136"/>
    </row>
    <row r="698" spans="2:2" ht="14.25" customHeight="1" x14ac:dyDescent="0.65">
      <c r="B698" s="136"/>
    </row>
    <row r="699" spans="2:2" ht="14.25" customHeight="1" x14ac:dyDescent="0.65">
      <c r="B699" s="136"/>
    </row>
    <row r="700" spans="2:2" ht="14.25" customHeight="1" x14ac:dyDescent="0.65">
      <c r="B700" s="136"/>
    </row>
    <row r="701" spans="2:2" ht="14.25" customHeight="1" x14ac:dyDescent="0.65">
      <c r="B701" s="136"/>
    </row>
    <row r="702" spans="2:2" ht="14.25" customHeight="1" x14ac:dyDescent="0.65">
      <c r="B702" s="136"/>
    </row>
    <row r="703" spans="2:2" ht="14.25" customHeight="1" x14ac:dyDescent="0.65">
      <c r="B703" s="136"/>
    </row>
    <row r="704" spans="2:2" ht="14.25" customHeight="1" x14ac:dyDescent="0.65">
      <c r="B704" s="136"/>
    </row>
    <row r="705" spans="2:2" ht="14.25" customHeight="1" x14ac:dyDescent="0.65">
      <c r="B705" s="136"/>
    </row>
    <row r="706" spans="2:2" ht="14.25" customHeight="1" x14ac:dyDescent="0.65">
      <c r="B706" s="136"/>
    </row>
    <row r="707" spans="2:2" ht="14.25" customHeight="1" x14ac:dyDescent="0.65">
      <c r="B707" s="136"/>
    </row>
    <row r="708" spans="2:2" ht="14.25" customHeight="1" x14ac:dyDescent="0.65">
      <c r="B708" s="136"/>
    </row>
    <row r="709" spans="2:2" ht="14.25" customHeight="1" x14ac:dyDescent="0.65">
      <c r="B709" s="136"/>
    </row>
    <row r="710" spans="2:2" ht="14.25" customHeight="1" x14ac:dyDescent="0.65">
      <c r="B710" s="136"/>
    </row>
    <row r="711" spans="2:2" ht="14.25" customHeight="1" x14ac:dyDescent="0.65">
      <c r="B711" s="136"/>
    </row>
    <row r="712" spans="2:2" ht="14.25" customHeight="1" x14ac:dyDescent="0.65">
      <c r="B712" s="136"/>
    </row>
    <row r="713" spans="2:2" ht="14.25" customHeight="1" x14ac:dyDescent="0.65">
      <c r="B713" s="136"/>
    </row>
    <row r="714" spans="2:2" ht="14.25" customHeight="1" x14ac:dyDescent="0.65">
      <c r="B714" s="136"/>
    </row>
    <row r="715" spans="2:2" ht="14.25" customHeight="1" x14ac:dyDescent="0.65">
      <c r="B715" s="136"/>
    </row>
    <row r="716" spans="2:2" ht="14.25" customHeight="1" x14ac:dyDescent="0.65">
      <c r="B716" s="136"/>
    </row>
    <row r="717" spans="2:2" ht="14.25" customHeight="1" x14ac:dyDescent="0.65">
      <c r="B717" s="136"/>
    </row>
    <row r="718" spans="2:2" ht="14.25" customHeight="1" x14ac:dyDescent="0.65">
      <c r="B718" s="136"/>
    </row>
    <row r="719" spans="2:2" ht="14.25" customHeight="1" x14ac:dyDescent="0.65">
      <c r="B719" s="136"/>
    </row>
    <row r="720" spans="2:2" ht="14.25" customHeight="1" x14ac:dyDescent="0.65">
      <c r="B720" s="136"/>
    </row>
    <row r="721" spans="2:2" ht="14.25" customHeight="1" x14ac:dyDescent="0.65">
      <c r="B721" s="136"/>
    </row>
    <row r="722" spans="2:2" ht="14.25" customHeight="1" x14ac:dyDescent="0.65">
      <c r="B722" s="136"/>
    </row>
    <row r="723" spans="2:2" ht="14.25" customHeight="1" x14ac:dyDescent="0.65">
      <c r="B723" s="136"/>
    </row>
    <row r="724" spans="2:2" ht="14.25" customHeight="1" x14ac:dyDescent="0.65">
      <c r="B724" s="136"/>
    </row>
    <row r="725" spans="2:2" ht="14.25" customHeight="1" x14ac:dyDescent="0.65">
      <c r="B725" s="136"/>
    </row>
    <row r="726" spans="2:2" ht="14.25" customHeight="1" x14ac:dyDescent="0.65">
      <c r="B726" s="136"/>
    </row>
    <row r="727" spans="2:2" ht="14.25" customHeight="1" x14ac:dyDescent="0.65">
      <c r="B727" s="136"/>
    </row>
    <row r="728" spans="2:2" ht="14.25" customHeight="1" x14ac:dyDescent="0.65">
      <c r="B728" s="136"/>
    </row>
    <row r="729" spans="2:2" ht="14.25" customHeight="1" x14ac:dyDescent="0.65">
      <c r="B729" s="136"/>
    </row>
    <row r="730" spans="2:2" ht="14.25" customHeight="1" x14ac:dyDescent="0.65">
      <c r="B730" s="136"/>
    </row>
    <row r="731" spans="2:2" ht="14.25" customHeight="1" x14ac:dyDescent="0.65">
      <c r="B731" s="136"/>
    </row>
    <row r="732" spans="2:2" ht="14.25" customHeight="1" x14ac:dyDescent="0.65">
      <c r="B732" s="136"/>
    </row>
    <row r="733" spans="2:2" ht="14.25" customHeight="1" x14ac:dyDescent="0.65">
      <c r="B733" s="136"/>
    </row>
    <row r="734" spans="2:2" ht="14.25" customHeight="1" x14ac:dyDescent="0.65">
      <c r="B734" s="136"/>
    </row>
    <row r="735" spans="2:2" ht="14.25" customHeight="1" x14ac:dyDescent="0.65">
      <c r="B735" s="136"/>
    </row>
    <row r="736" spans="2:2" ht="14.25" customHeight="1" x14ac:dyDescent="0.65">
      <c r="B736" s="136"/>
    </row>
    <row r="737" spans="2:2" ht="14.25" customHeight="1" x14ac:dyDescent="0.65">
      <c r="B737" s="136"/>
    </row>
    <row r="738" spans="2:2" ht="14.25" customHeight="1" x14ac:dyDescent="0.65">
      <c r="B738" s="136"/>
    </row>
    <row r="739" spans="2:2" ht="14.25" customHeight="1" x14ac:dyDescent="0.65">
      <c r="B739" s="136"/>
    </row>
    <row r="740" spans="2:2" ht="14.25" customHeight="1" x14ac:dyDescent="0.65">
      <c r="B740" s="136"/>
    </row>
    <row r="741" spans="2:2" ht="14.25" customHeight="1" x14ac:dyDescent="0.65">
      <c r="B741" s="136"/>
    </row>
    <row r="742" spans="2:2" ht="14.25" customHeight="1" x14ac:dyDescent="0.65">
      <c r="B742" s="136"/>
    </row>
    <row r="743" spans="2:2" ht="14.25" customHeight="1" x14ac:dyDescent="0.65">
      <c r="B743" s="136"/>
    </row>
    <row r="744" spans="2:2" ht="14.25" customHeight="1" x14ac:dyDescent="0.65">
      <c r="B744" s="136"/>
    </row>
    <row r="745" spans="2:2" ht="14.25" customHeight="1" x14ac:dyDescent="0.65">
      <c r="B745" s="136"/>
    </row>
    <row r="746" spans="2:2" ht="14.25" customHeight="1" x14ac:dyDescent="0.65">
      <c r="B746" s="136"/>
    </row>
    <row r="747" spans="2:2" ht="14.25" customHeight="1" x14ac:dyDescent="0.65">
      <c r="B747" s="136"/>
    </row>
    <row r="748" spans="2:2" ht="14.25" customHeight="1" x14ac:dyDescent="0.65">
      <c r="B748" s="136"/>
    </row>
    <row r="749" spans="2:2" ht="14.25" customHeight="1" x14ac:dyDescent="0.65">
      <c r="B749" s="136"/>
    </row>
    <row r="750" spans="2:2" ht="14.25" customHeight="1" x14ac:dyDescent="0.65">
      <c r="B750" s="136"/>
    </row>
    <row r="751" spans="2:2" ht="14.25" customHeight="1" x14ac:dyDescent="0.65">
      <c r="B751" s="136"/>
    </row>
    <row r="752" spans="2:2" ht="14.25" customHeight="1" x14ac:dyDescent="0.65">
      <c r="B752" s="136"/>
    </row>
    <row r="753" spans="2:2" ht="14.25" customHeight="1" x14ac:dyDescent="0.65">
      <c r="B753" s="136"/>
    </row>
    <row r="754" spans="2:2" ht="14.25" customHeight="1" x14ac:dyDescent="0.65">
      <c r="B754" s="136"/>
    </row>
    <row r="755" spans="2:2" ht="14.25" customHeight="1" x14ac:dyDescent="0.65">
      <c r="B755" s="136"/>
    </row>
    <row r="756" spans="2:2" ht="14.25" customHeight="1" x14ac:dyDescent="0.65">
      <c r="B756" s="136"/>
    </row>
    <row r="757" spans="2:2" ht="14.25" customHeight="1" x14ac:dyDescent="0.65">
      <c r="B757" s="136"/>
    </row>
    <row r="758" spans="2:2" ht="14.25" customHeight="1" x14ac:dyDescent="0.65">
      <c r="B758" s="136"/>
    </row>
    <row r="759" spans="2:2" ht="14.25" customHeight="1" x14ac:dyDescent="0.65">
      <c r="B759" s="136"/>
    </row>
    <row r="760" spans="2:2" ht="14.25" customHeight="1" x14ac:dyDescent="0.65">
      <c r="B760" s="136"/>
    </row>
    <row r="761" spans="2:2" ht="14.25" customHeight="1" x14ac:dyDescent="0.65">
      <c r="B761" s="136"/>
    </row>
    <row r="762" spans="2:2" ht="14.25" customHeight="1" x14ac:dyDescent="0.65">
      <c r="B762" s="136"/>
    </row>
    <row r="763" spans="2:2" ht="14.25" customHeight="1" x14ac:dyDescent="0.65">
      <c r="B763" s="136"/>
    </row>
    <row r="764" spans="2:2" ht="14.25" customHeight="1" x14ac:dyDescent="0.65">
      <c r="B764" s="136"/>
    </row>
    <row r="765" spans="2:2" ht="14.25" customHeight="1" x14ac:dyDescent="0.65">
      <c r="B765" s="136"/>
    </row>
    <row r="766" spans="2:2" ht="14.25" customHeight="1" x14ac:dyDescent="0.65">
      <c r="B766" s="136"/>
    </row>
    <row r="767" spans="2:2" ht="14.25" customHeight="1" x14ac:dyDescent="0.65">
      <c r="B767" s="136"/>
    </row>
    <row r="768" spans="2:2" ht="14.25" customHeight="1" x14ac:dyDescent="0.65">
      <c r="B768" s="136"/>
    </row>
    <row r="769" spans="2:2" ht="14.25" customHeight="1" x14ac:dyDescent="0.65">
      <c r="B769" s="136"/>
    </row>
    <row r="770" spans="2:2" ht="14.25" customHeight="1" x14ac:dyDescent="0.65">
      <c r="B770" s="136"/>
    </row>
    <row r="771" spans="2:2" ht="14.25" customHeight="1" x14ac:dyDescent="0.65">
      <c r="B771" s="136"/>
    </row>
    <row r="772" spans="2:2" ht="14.25" customHeight="1" x14ac:dyDescent="0.65">
      <c r="B772" s="136"/>
    </row>
    <row r="773" spans="2:2" ht="14.25" customHeight="1" x14ac:dyDescent="0.65">
      <c r="B773" s="136"/>
    </row>
    <row r="774" spans="2:2" ht="14.25" customHeight="1" x14ac:dyDescent="0.65">
      <c r="B774" s="136"/>
    </row>
    <row r="775" spans="2:2" ht="14.25" customHeight="1" x14ac:dyDescent="0.65">
      <c r="B775" s="136"/>
    </row>
    <row r="776" spans="2:2" ht="14.25" customHeight="1" x14ac:dyDescent="0.65">
      <c r="B776" s="136"/>
    </row>
    <row r="777" spans="2:2" ht="14.25" customHeight="1" x14ac:dyDescent="0.65">
      <c r="B777" s="136"/>
    </row>
    <row r="778" spans="2:2" ht="14.25" customHeight="1" x14ac:dyDescent="0.65">
      <c r="B778" s="136"/>
    </row>
    <row r="779" spans="2:2" ht="14.25" customHeight="1" x14ac:dyDescent="0.65">
      <c r="B779" s="136"/>
    </row>
    <row r="780" spans="2:2" ht="14.25" customHeight="1" x14ac:dyDescent="0.65">
      <c r="B780" s="136"/>
    </row>
    <row r="781" spans="2:2" ht="14.25" customHeight="1" x14ac:dyDescent="0.65">
      <c r="B781" s="136"/>
    </row>
    <row r="782" spans="2:2" ht="14.25" customHeight="1" x14ac:dyDescent="0.65">
      <c r="B782" s="136"/>
    </row>
    <row r="783" spans="2:2" ht="14.25" customHeight="1" x14ac:dyDescent="0.65">
      <c r="B783" s="136"/>
    </row>
    <row r="784" spans="2:2" ht="14.25" customHeight="1" x14ac:dyDescent="0.65">
      <c r="B784" s="136"/>
    </row>
    <row r="785" spans="2:2" ht="14.25" customHeight="1" x14ac:dyDescent="0.65">
      <c r="B785" s="136"/>
    </row>
    <row r="786" spans="2:2" ht="14.25" customHeight="1" x14ac:dyDescent="0.65">
      <c r="B786" s="136"/>
    </row>
    <row r="787" spans="2:2" ht="14.25" customHeight="1" x14ac:dyDescent="0.65">
      <c r="B787" s="136"/>
    </row>
    <row r="788" spans="2:2" ht="14.25" customHeight="1" x14ac:dyDescent="0.65">
      <c r="B788" s="136"/>
    </row>
    <row r="789" spans="2:2" ht="14.25" customHeight="1" x14ac:dyDescent="0.65">
      <c r="B789" s="136"/>
    </row>
    <row r="790" spans="2:2" ht="14.25" customHeight="1" x14ac:dyDescent="0.65">
      <c r="B790" s="136"/>
    </row>
    <row r="791" spans="2:2" ht="14.25" customHeight="1" x14ac:dyDescent="0.65">
      <c r="B791" s="136"/>
    </row>
    <row r="792" spans="2:2" ht="14.25" customHeight="1" x14ac:dyDescent="0.65">
      <c r="B792" s="136"/>
    </row>
    <row r="793" spans="2:2" ht="14.25" customHeight="1" x14ac:dyDescent="0.65">
      <c r="B793" s="136"/>
    </row>
    <row r="794" spans="2:2" ht="14.25" customHeight="1" x14ac:dyDescent="0.65">
      <c r="B794" s="136"/>
    </row>
    <row r="795" spans="2:2" ht="14.25" customHeight="1" x14ac:dyDescent="0.65">
      <c r="B795" s="136"/>
    </row>
    <row r="796" spans="2:2" ht="14.25" customHeight="1" x14ac:dyDescent="0.65">
      <c r="B796" s="136"/>
    </row>
    <row r="797" spans="2:2" ht="14.25" customHeight="1" x14ac:dyDescent="0.65">
      <c r="B797" s="136"/>
    </row>
    <row r="798" spans="2:2" ht="14.25" customHeight="1" x14ac:dyDescent="0.65">
      <c r="B798" s="136"/>
    </row>
    <row r="799" spans="2:2" ht="14.25" customHeight="1" x14ac:dyDescent="0.65">
      <c r="B799" s="136"/>
    </row>
    <row r="800" spans="2:2" ht="14.25" customHeight="1" x14ac:dyDescent="0.65">
      <c r="B800" s="136"/>
    </row>
    <row r="801" spans="2:2" ht="14.25" customHeight="1" x14ac:dyDescent="0.65">
      <c r="B801" s="136"/>
    </row>
    <row r="802" spans="2:2" ht="14.25" customHeight="1" x14ac:dyDescent="0.65">
      <c r="B802" s="136"/>
    </row>
    <row r="803" spans="2:2" ht="14.25" customHeight="1" x14ac:dyDescent="0.65">
      <c r="B803" s="136"/>
    </row>
    <row r="804" spans="2:2" ht="14.25" customHeight="1" x14ac:dyDescent="0.65">
      <c r="B804" s="136"/>
    </row>
    <row r="805" spans="2:2" ht="14.25" customHeight="1" x14ac:dyDescent="0.65">
      <c r="B805" s="136"/>
    </row>
    <row r="806" spans="2:2" ht="14.25" customHeight="1" x14ac:dyDescent="0.65">
      <c r="B806" s="136"/>
    </row>
    <row r="807" spans="2:2" ht="14.25" customHeight="1" x14ac:dyDescent="0.65">
      <c r="B807" s="136"/>
    </row>
    <row r="808" spans="2:2" ht="14.25" customHeight="1" x14ac:dyDescent="0.65">
      <c r="B808" s="136"/>
    </row>
    <row r="809" spans="2:2" ht="14.25" customHeight="1" x14ac:dyDescent="0.65">
      <c r="B809" s="136"/>
    </row>
    <row r="810" spans="2:2" ht="14.25" customHeight="1" x14ac:dyDescent="0.65">
      <c r="B810" s="136"/>
    </row>
    <row r="811" spans="2:2" ht="14.25" customHeight="1" x14ac:dyDescent="0.65">
      <c r="B811" s="136"/>
    </row>
    <row r="812" spans="2:2" ht="14.25" customHeight="1" x14ac:dyDescent="0.65">
      <c r="B812" s="136"/>
    </row>
    <row r="813" spans="2:2" ht="14.25" customHeight="1" x14ac:dyDescent="0.65">
      <c r="B813" s="136"/>
    </row>
    <row r="814" spans="2:2" ht="14.25" customHeight="1" x14ac:dyDescent="0.65">
      <c r="B814" s="136"/>
    </row>
    <row r="815" spans="2:2" ht="14.25" customHeight="1" x14ac:dyDescent="0.65">
      <c r="B815" s="136"/>
    </row>
    <row r="816" spans="2:2" ht="14.25" customHeight="1" x14ac:dyDescent="0.65">
      <c r="B816" s="136"/>
    </row>
    <row r="817" spans="2:2" ht="14.25" customHeight="1" x14ac:dyDescent="0.65">
      <c r="B817" s="136"/>
    </row>
    <row r="818" spans="2:2" ht="14.25" customHeight="1" x14ac:dyDescent="0.65">
      <c r="B818" s="136"/>
    </row>
    <row r="819" spans="2:2" ht="14.25" customHeight="1" x14ac:dyDescent="0.65">
      <c r="B819" s="136"/>
    </row>
    <row r="820" spans="2:2" ht="14.25" customHeight="1" x14ac:dyDescent="0.65">
      <c r="B820" s="136"/>
    </row>
    <row r="821" spans="2:2" ht="14.25" customHeight="1" x14ac:dyDescent="0.65">
      <c r="B821" s="136"/>
    </row>
    <row r="822" spans="2:2" ht="14.25" customHeight="1" x14ac:dyDescent="0.65">
      <c r="B822" s="136"/>
    </row>
    <row r="823" spans="2:2" ht="14.25" customHeight="1" x14ac:dyDescent="0.65">
      <c r="B823" s="136"/>
    </row>
    <row r="824" spans="2:2" ht="14.25" customHeight="1" x14ac:dyDescent="0.65">
      <c r="B824" s="136"/>
    </row>
    <row r="825" spans="2:2" ht="14.25" customHeight="1" x14ac:dyDescent="0.65">
      <c r="B825" s="136"/>
    </row>
    <row r="826" spans="2:2" ht="14.25" customHeight="1" x14ac:dyDescent="0.65">
      <c r="B826" s="136"/>
    </row>
    <row r="827" spans="2:2" ht="14.25" customHeight="1" x14ac:dyDescent="0.65">
      <c r="B827" s="136"/>
    </row>
    <row r="828" spans="2:2" ht="14.25" customHeight="1" x14ac:dyDescent="0.65">
      <c r="B828" s="136"/>
    </row>
    <row r="829" spans="2:2" ht="14.25" customHeight="1" x14ac:dyDescent="0.65">
      <c r="B829" s="136"/>
    </row>
    <row r="830" spans="2:2" ht="14.25" customHeight="1" x14ac:dyDescent="0.65">
      <c r="B830" s="136"/>
    </row>
    <row r="831" spans="2:2" ht="14.25" customHeight="1" x14ac:dyDescent="0.65">
      <c r="B831" s="136"/>
    </row>
    <row r="832" spans="2:2" ht="14.25" customHeight="1" x14ac:dyDescent="0.65">
      <c r="B832" s="136"/>
    </row>
    <row r="833" spans="2:2" ht="14.25" customHeight="1" x14ac:dyDescent="0.65">
      <c r="B833" s="136"/>
    </row>
    <row r="834" spans="2:2" ht="14.25" customHeight="1" x14ac:dyDescent="0.65">
      <c r="B834" s="136"/>
    </row>
    <row r="835" spans="2:2" ht="14.25" customHeight="1" x14ac:dyDescent="0.65">
      <c r="B835" s="136"/>
    </row>
    <row r="836" spans="2:2" ht="14.25" customHeight="1" x14ac:dyDescent="0.65">
      <c r="B836" s="136"/>
    </row>
    <row r="837" spans="2:2" ht="14.25" customHeight="1" x14ac:dyDescent="0.65">
      <c r="B837" s="136"/>
    </row>
    <row r="838" spans="2:2" ht="14.25" customHeight="1" x14ac:dyDescent="0.65">
      <c r="B838" s="136"/>
    </row>
    <row r="839" spans="2:2" ht="14.25" customHeight="1" x14ac:dyDescent="0.65">
      <c r="B839" s="136"/>
    </row>
    <row r="840" spans="2:2" ht="14.25" customHeight="1" x14ac:dyDescent="0.65">
      <c r="B840" s="136"/>
    </row>
    <row r="841" spans="2:2" ht="14.25" customHeight="1" x14ac:dyDescent="0.65">
      <c r="B841" s="136"/>
    </row>
    <row r="842" spans="2:2" ht="14.25" customHeight="1" x14ac:dyDescent="0.65">
      <c r="B842" s="136"/>
    </row>
    <row r="843" spans="2:2" ht="14.25" customHeight="1" x14ac:dyDescent="0.65">
      <c r="B843" s="136"/>
    </row>
    <row r="844" spans="2:2" ht="14.25" customHeight="1" x14ac:dyDescent="0.65">
      <c r="B844" s="136"/>
    </row>
    <row r="845" spans="2:2" ht="14.25" customHeight="1" x14ac:dyDescent="0.65">
      <c r="B845" s="136"/>
    </row>
    <row r="846" spans="2:2" ht="14.25" customHeight="1" x14ac:dyDescent="0.65">
      <c r="B846" s="136"/>
    </row>
    <row r="847" spans="2:2" ht="14.25" customHeight="1" x14ac:dyDescent="0.65">
      <c r="B847" s="136"/>
    </row>
    <row r="848" spans="2:2" ht="14.25" customHeight="1" x14ac:dyDescent="0.65">
      <c r="B848" s="136"/>
    </row>
    <row r="849" spans="2:2" ht="14.25" customHeight="1" x14ac:dyDescent="0.65">
      <c r="B849" s="136"/>
    </row>
    <row r="850" spans="2:2" ht="14.25" customHeight="1" x14ac:dyDescent="0.65">
      <c r="B850" s="136"/>
    </row>
    <row r="851" spans="2:2" ht="14.25" customHeight="1" x14ac:dyDescent="0.65">
      <c r="B851" s="136"/>
    </row>
    <row r="852" spans="2:2" ht="14.25" customHeight="1" x14ac:dyDescent="0.65">
      <c r="B852" s="136"/>
    </row>
    <row r="853" spans="2:2" ht="14.25" customHeight="1" x14ac:dyDescent="0.65">
      <c r="B853" s="136"/>
    </row>
    <row r="854" spans="2:2" ht="14.25" customHeight="1" x14ac:dyDescent="0.65">
      <c r="B854" s="136"/>
    </row>
    <row r="855" spans="2:2" ht="14.25" customHeight="1" x14ac:dyDescent="0.65">
      <c r="B855" s="136"/>
    </row>
    <row r="856" spans="2:2" ht="14.25" customHeight="1" x14ac:dyDescent="0.65">
      <c r="B856" s="136"/>
    </row>
    <row r="857" spans="2:2" ht="14.25" customHeight="1" x14ac:dyDescent="0.65">
      <c r="B857" s="136"/>
    </row>
    <row r="858" spans="2:2" ht="14.25" customHeight="1" x14ac:dyDescent="0.65">
      <c r="B858" s="136"/>
    </row>
    <row r="859" spans="2:2" ht="14.25" customHeight="1" x14ac:dyDescent="0.65">
      <c r="B859" s="136"/>
    </row>
    <row r="860" spans="2:2" ht="14.25" customHeight="1" x14ac:dyDescent="0.65">
      <c r="B860" s="136"/>
    </row>
    <row r="861" spans="2:2" ht="14.25" customHeight="1" x14ac:dyDescent="0.65">
      <c r="B861" s="136"/>
    </row>
    <row r="862" spans="2:2" ht="14.25" customHeight="1" x14ac:dyDescent="0.65">
      <c r="B862" s="136"/>
    </row>
    <row r="863" spans="2:2" ht="14.25" customHeight="1" x14ac:dyDescent="0.65">
      <c r="B863" s="136"/>
    </row>
    <row r="864" spans="2:2" ht="14.25" customHeight="1" x14ac:dyDescent="0.65">
      <c r="B864" s="136"/>
    </row>
    <row r="865" spans="2:2" ht="14.25" customHeight="1" x14ac:dyDescent="0.65">
      <c r="B865" s="136"/>
    </row>
    <row r="866" spans="2:2" ht="14.25" customHeight="1" x14ac:dyDescent="0.65">
      <c r="B866" s="136"/>
    </row>
    <row r="867" spans="2:2" ht="14.25" customHeight="1" x14ac:dyDescent="0.65">
      <c r="B867" s="136"/>
    </row>
    <row r="868" spans="2:2" ht="14.25" customHeight="1" x14ac:dyDescent="0.65">
      <c r="B868" s="136"/>
    </row>
    <row r="869" spans="2:2" ht="14.25" customHeight="1" x14ac:dyDescent="0.65">
      <c r="B869" s="136"/>
    </row>
    <row r="870" spans="2:2" ht="14.25" customHeight="1" x14ac:dyDescent="0.65">
      <c r="B870" s="136"/>
    </row>
    <row r="871" spans="2:2" ht="14.25" customHeight="1" x14ac:dyDescent="0.65">
      <c r="B871" s="136"/>
    </row>
    <row r="872" spans="2:2" ht="14.25" customHeight="1" x14ac:dyDescent="0.65">
      <c r="B872" s="136"/>
    </row>
    <row r="873" spans="2:2" ht="14.25" customHeight="1" x14ac:dyDescent="0.65">
      <c r="B873" s="136"/>
    </row>
    <row r="874" spans="2:2" ht="14.25" customHeight="1" x14ac:dyDescent="0.65">
      <c r="B874" s="136"/>
    </row>
    <row r="875" spans="2:2" ht="14.25" customHeight="1" x14ac:dyDescent="0.65">
      <c r="B875" s="136"/>
    </row>
    <row r="876" spans="2:2" ht="14.25" customHeight="1" x14ac:dyDescent="0.65">
      <c r="B876" s="136"/>
    </row>
    <row r="877" spans="2:2" ht="14.25" customHeight="1" x14ac:dyDescent="0.65">
      <c r="B877" s="136"/>
    </row>
    <row r="878" spans="2:2" ht="14.25" customHeight="1" x14ac:dyDescent="0.65">
      <c r="B878" s="136"/>
    </row>
    <row r="879" spans="2:2" ht="14.25" customHeight="1" x14ac:dyDescent="0.65">
      <c r="B879" s="136"/>
    </row>
    <row r="880" spans="2:2" ht="14.25" customHeight="1" x14ac:dyDescent="0.65">
      <c r="B880" s="136"/>
    </row>
    <row r="881" spans="2:2" ht="14.25" customHeight="1" x14ac:dyDescent="0.65">
      <c r="B881" s="136"/>
    </row>
    <row r="882" spans="2:2" ht="14.25" customHeight="1" x14ac:dyDescent="0.65">
      <c r="B882" s="136"/>
    </row>
    <row r="883" spans="2:2" ht="14.25" customHeight="1" x14ac:dyDescent="0.65">
      <c r="B883" s="136"/>
    </row>
    <row r="884" spans="2:2" ht="14.25" customHeight="1" x14ac:dyDescent="0.65">
      <c r="B884" s="136"/>
    </row>
    <row r="885" spans="2:2" ht="14.25" customHeight="1" x14ac:dyDescent="0.65">
      <c r="B885" s="136"/>
    </row>
    <row r="886" spans="2:2" ht="14.25" customHeight="1" x14ac:dyDescent="0.65">
      <c r="B886" s="136"/>
    </row>
    <row r="887" spans="2:2" ht="14.25" customHeight="1" x14ac:dyDescent="0.65">
      <c r="B887" s="136"/>
    </row>
    <row r="888" spans="2:2" ht="14.25" customHeight="1" x14ac:dyDescent="0.65">
      <c r="B888" s="136"/>
    </row>
    <row r="889" spans="2:2" ht="14.25" customHeight="1" x14ac:dyDescent="0.65">
      <c r="B889" s="136"/>
    </row>
    <row r="890" spans="2:2" ht="14.25" customHeight="1" x14ac:dyDescent="0.65">
      <c r="B890" s="136"/>
    </row>
    <row r="891" spans="2:2" ht="14.25" customHeight="1" x14ac:dyDescent="0.65">
      <c r="B891" s="136"/>
    </row>
    <row r="892" spans="2:2" ht="14.25" customHeight="1" x14ac:dyDescent="0.65">
      <c r="B892" s="136"/>
    </row>
    <row r="893" spans="2:2" ht="14.25" customHeight="1" x14ac:dyDescent="0.65">
      <c r="B893" s="136"/>
    </row>
    <row r="894" spans="2:2" ht="14.25" customHeight="1" x14ac:dyDescent="0.65">
      <c r="B894" s="136"/>
    </row>
    <row r="895" spans="2:2" ht="14.25" customHeight="1" x14ac:dyDescent="0.65">
      <c r="B895" s="136"/>
    </row>
    <row r="896" spans="2:2" ht="14.25" customHeight="1" x14ac:dyDescent="0.65">
      <c r="B896" s="136"/>
    </row>
    <row r="897" spans="2:2" ht="14.25" customHeight="1" x14ac:dyDescent="0.65">
      <c r="B897" s="136"/>
    </row>
    <row r="898" spans="2:2" ht="14.25" customHeight="1" x14ac:dyDescent="0.65">
      <c r="B898" s="136"/>
    </row>
    <row r="899" spans="2:2" ht="14.25" customHeight="1" x14ac:dyDescent="0.65">
      <c r="B899" s="136"/>
    </row>
    <row r="900" spans="2:2" ht="14.25" customHeight="1" x14ac:dyDescent="0.65">
      <c r="B900" s="136"/>
    </row>
    <row r="901" spans="2:2" ht="14.25" customHeight="1" x14ac:dyDescent="0.65">
      <c r="B901" s="136"/>
    </row>
    <row r="902" spans="2:2" ht="14.25" customHeight="1" x14ac:dyDescent="0.65">
      <c r="B902" s="136"/>
    </row>
    <row r="903" spans="2:2" ht="14.25" customHeight="1" x14ac:dyDescent="0.65">
      <c r="B903" s="136"/>
    </row>
    <row r="904" spans="2:2" ht="14.25" customHeight="1" x14ac:dyDescent="0.65">
      <c r="B904" s="136"/>
    </row>
    <row r="905" spans="2:2" ht="14.25" customHeight="1" x14ac:dyDescent="0.65">
      <c r="B905" s="136"/>
    </row>
    <row r="906" spans="2:2" ht="14.25" customHeight="1" x14ac:dyDescent="0.65">
      <c r="B906" s="136"/>
    </row>
    <row r="907" spans="2:2" ht="14.25" customHeight="1" x14ac:dyDescent="0.65">
      <c r="B907" s="136"/>
    </row>
    <row r="908" spans="2:2" ht="14.25" customHeight="1" x14ac:dyDescent="0.65">
      <c r="B908" s="136"/>
    </row>
    <row r="909" spans="2:2" ht="14.25" customHeight="1" x14ac:dyDescent="0.65">
      <c r="B909" s="136"/>
    </row>
    <row r="910" spans="2:2" ht="14.25" customHeight="1" x14ac:dyDescent="0.65">
      <c r="B910" s="136"/>
    </row>
    <row r="911" spans="2:2" ht="14.25" customHeight="1" x14ac:dyDescent="0.65">
      <c r="B911" s="136"/>
    </row>
    <row r="912" spans="2:2" ht="14.25" customHeight="1" x14ac:dyDescent="0.65">
      <c r="B912" s="136"/>
    </row>
    <row r="913" spans="2:2" ht="14.25" customHeight="1" x14ac:dyDescent="0.65">
      <c r="B913" s="136"/>
    </row>
    <row r="914" spans="2:2" ht="14.25" customHeight="1" x14ac:dyDescent="0.65">
      <c r="B914" s="136"/>
    </row>
    <row r="915" spans="2:2" ht="14.25" customHeight="1" x14ac:dyDescent="0.65">
      <c r="B915" s="136"/>
    </row>
    <row r="916" spans="2:2" ht="14.25" customHeight="1" x14ac:dyDescent="0.65">
      <c r="B916" s="136"/>
    </row>
    <row r="917" spans="2:2" ht="14.25" customHeight="1" x14ac:dyDescent="0.65">
      <c r="B917" s="136"/>
    </row>
    <row r="918" spans="2:2" ht="14.25" customHeight="1" x14ac:dyDescent="0.65">
      <c r="B918" s="136"/>
    </row>
    <row r="919" spans="2:2" ht="14.25" customHeight="1" x14ac:dyDescent="0.65">
      <c r="B919" s="136"/>
    </row>
    <row r="920" spans="2:2" ht="14.25" customHeight="1" x14ac:dyDescent="0.65">
      <c r="B920" s="136"/>
    </row>
    <row r="921" spans="2:2" ht="14.25" customHeight="1" x14ac:dyDescent="0.65">
      <c r="B921" s="136"/>
    </row>
    <row r="922" spans="2:2" ht="14.25" customHeight="1" x14ac:dyDescent="0.65">
      <c r="B922" s="136"/>
    </row>
    <row r="923" spans="2:2" ht="14.25" customHeight="1" x14ac:dyDescent="0.65">
      <c r="B923" s="136"/>
    </row>
    <row r="924" spans="2:2" ht="14.25" customHeight="1" x14ac:dyDescent="0.65">
      <c r="B924" s="136"/>
    </row>
    <row r="925" spans="2:2" ht="14.25" customHeight="1" x14ac:dyDescent="0.65">
      <c r="B925" s="136"/>
    </row>
    <row r="926" spans="2:2" ht="14.25" customHeight="1" x14ac:dyDescent="0.65">
      <c r="B926" s="136"/>
    </row>
    <row r="927" spans="2:2" ht="14.25" customHeight="1" x14ac:dyDescent="0.65">
      <c r="B927" s="136"/>
    </row>
    <row r="928" spans="2:2" ht="14.25" customHeight="1" x14ac:dyDescent="0.65">
      <c r="B928" s="136"/>
    </row>
    <row r="929" spans="2:2" ht="14.25" customHeight="1" x14ac:dyDescent="0.65">
      <c r="B929" s="136"/>
    </row>
    <row r="930" spans="2:2" ht="14.25" customHeight="1" x14ac:dyDescent="0.65">
      <c r="B930" s="136"/>
    </row>
    <row r="931" spans="2:2" ht="14.25" customHeight="1" x14ac:dyDescent="0.65">
      <c r="B931" s="136"/>
    </row>
    <row r="932" spans="2:2" ht="14.25" customHeight="1" x14ac:dyDescent="0.65">
      <c r="B932" s="136"/>
    </row>
    <row r="933" spans="2:2" ht="14.25" customHeight="1" x14ac:dyDescent="0.65">
      <c r="B933" s="136"/>
    </row>
    <row r="934" spans="2:2" ht="14.25" customHeight="1" x14ac:dyDescent="0.65">
      <c r="B934" s="136"/>
    </row>
    <row r="935" spans="2:2" ht="14.25" customHeight="1" x14ac:dyDescent="0.65">
      <c r="B935" s="136"/>
    </row>
    <row r="936" spans="2:2" ht="14.25" customHeight="1" x14ac:dyDescent="0.65">
      <c r="B936" s="136"/>
    </row>
    <row r="937" spans="2:2" ht="14.25" customHeight="1" x14ac:dyDescent="0.65">
      <c r="B937" s="136"/>
    </row>
    <row r="938" spans="2:2" ht="14.25" customHeight="1" x14ac:dyDescent="0.65">
      <c r="B938" s="136"/>
    </row>
    <row r="939" spans="2:2" ht="14.25" customHeight="1" x14ac:dyDescent="0.65">
      <c r="B939" s="136"/>
    </row>
    <row r="940" spans="2:2" ht="14.25" customHeight="1" x14ac:dyDescent="0.65">
      <c r="B940" s="136"/>
    </row>
    <row r="941" spans="2:2" ht="14.25" customHeight="1" x14ac:dyDescent="0.65">
      <c r="B941" s="136"/>
    </row>
    <row r="942" spans="2:2" ht="14.25" customHeight="1" x14ac:dyDescent="0.65">
      <c r="B942" s="136"/>
    </row>
    <row r="943" spans="2:2" ht="14.25" customHeight="1" x14ac:dyDescent="0.65">
      <c r="B943" s="136"/>
    </row>
    <row r="944" spans="2:2" ht="14.25" customHeight="1" x14ac:dyDescent="0.65">
      <c r="B944" s="136"/>
    </row>
    <row r="945" spans="2:2" ht="14.25" customHeight="1" x14ac:dyDescent="0.65">
      <c r="B945" s="136"/>
    </row>
    <row r="946" spans="2:2" ht="14.25" customHeight="1" x14ac:dyDescent="0.65">
      <c r="B946" s="136"/>
    </row>
    <row r="947" spans="2:2" ht="14.25" customHeight="1" x14ac:dyDescent="0.65">
      <c r="B947" s="136"/>
    </row>
    <row r="948" spans="2:2" ht="14.25" customHeight="1" x14ac:dyDescent="0.65">
      <c r="B948" s="136"/>
    </row>
    <row r="949" spans="2:2" ht="14.25" customHeight="1" x14ac:dyDescent="0.65">
      <c r="B949" s="136"/>
    </row>
    <row r="950" spans="2:2" ht="14.25" customHeight="1" x14ac:dyDescent="0.65">
      <c r="B950" s="136"/>
    </row>
    <row r="951" spans="2:2" ht="14.25" customHeight="1" x14ac:dyDescent="0.65">
      <c r="B951" s="136"/>
    </row>
    <row r="952" spans="2:2" ht="14.25" customHeight="1" x14ac:dyDescent="0.65">
      <c r="B952" s="136"/>
    </row>
    <row r="953" spans="2:2" ht="14.25" customHeight="1" x14ac:dyDescent="0.65">
      <c r="B953" s="136"/>
    </row>
    <row r="954" spans="2:2" ht="14.25" customHeight="1" x14ac:dyDescent="0.65">
      <c r="B954" s="136"/>
    </row>
    <row r="955" spans="2:2" ht="14.25" customHeight="1" x14ac:dyDescent="0.65">
      <c r="B955" s="136"/>
    </row>
    <row r="956" spans="2:2" ht="14.25" customHeight="1" x14ac:dyDescent="0.65">
      <c r="B956" s="136"/>
    </row>
    <row r="957" spans="2:2" ht="14.25" customHeight="1" x14ac:dyDescent="0.65">
      <c r="B957" s="136"/>
    </row>
    <row r="958" spans="2:2" ht="14.25" customHeight="1" x14ac:dyDescent="0.65">
      <c r="B958" s="136"/>
    </row>
    <row r="959" spans="2:2" ht="14.25" customHeight="1" x14ac:dyDescent="0.65">
      <c r="B959" s="136"/>
    </row>
    <row r="960" spans="2:2" ht="14.25" customHeight="1" x14ac:dyDescent="0.65">
      <c r="B960" s="136"/>
    </row>
    <row r="961" spans="2:2" ht="14.25" customHeight="1" x14ac:dyDescent="0.65">
      <c r="B961" s="136"/>
    </row>
    <row r="962" spans="2:2" ht="14.25" customHeight="1" x14ac:dyDescent="0.65">
      <c r="B962" s="136"/>
    </row>
    <row r="963" spans="2:2" ht="14.25" customHeight="1" x14ac:dyDescent="0.65">
      <c r="B963" s="136"/>
    </row>
    <row r="964" spans="2:2" ht="14.25" customHeight="1" x14ac:dyDescent="0.65">
      <c r="B964" s="136"/>
    </row>
    <row r="965" spans="2:2" ht="14.25" customHeight="1" x14ac:dyDescent="0.65">
      <c r="B965" s="136"/>
    </row>
    <row r="966" spans="2:2" ht="14.25" customHeight="1" x14ac:dyDescent="0.65">
      <c r="B966" s="136"/>
    </row>
    <row r="967" spans="2:2" ht="14.25" customHeight="1" x14ac:dyDescent="0.65">
      <c r="B967" s="136"/>
    </row>
    <row r="968" spans="2:2" ht="14.25" customHeight="1" x14ac:dyDescent="0.65">
      <c r="B968" s="136"/>
    </row>
    <row r="969" spans="2:2" ht="14.25" customHeight="1" x14ac:dyDescent="0.65">
      <c r="B969" s="136"/>
    </row>
    <row r="970" spans="2:2" ht="14.25" customHeight="1" x14ac:dyDescent="0.65">
      <c r="B970" s="136"/>
    </row>
    <row r="971" spans="2:2" ht="14.25" customHeight="1" x14ac:dyDescent="0.65">
      <c r="B971" s="136"/>
    </row>
    <row r="972" spans="2:2" ht="14.25" customHeight="1" x14ac:dyDescent="0.65">
      <c r="B972" s="136"/>
    </row>
    <row r="973" spans="2:2" ht="14.25" customHeight="1" x14ac:dyDescent="0.65">
      <c r="B973" s="136"/>
    </row>
    <row r="974" spans="2:2" ht="14.25" customHeight="1" x14ac:dyDescent="0.65">
      <c r="B974" s="136"/>
    </row>
    <row r="975" spans="2:2" ht="14.25" customHeight="1" x14ac:dyDescent="0.65">
      <c r="B975" s="136"/>
    </row>
    <row r="976" spans="2:2" ht="14.25" customHeight="1" x14ac:dyDescent="0.65">
      <c r="B976" s="136"/>
    </row>
    <row r="977" spans="2:2" ht="14.25" customHeight="1" x14ac:dyDescent="0.65">
      <c r="B977" s="136"/>
    </row>
    <row r="978" spans="2:2" ht="14.25" customHeight="1" x14ac:dyDescent="0.65">
      <c r="B978" s="136"/>
    </row>
    <row r="979" spans="2:2" ht="14.25" customHeight="1" x14ac:dyDescent="0.65">
      <c r="B979" s="136"/>
    </row>
    <row r="980" spans="2:2" ht="14.25" customHeight="1" x14ac:dyDescent="0.65">
      <c r="B980" s="136"/>
    </row>
    <row r="981" spans="2:2" ht="14.25" customHeight="1" x14ac:dyDescent="0.65">
      <c r="B981" s="136"/>
    </row>
    <row r="982" spans="2:2" ht="14.25" customHeight="1" x14ac:dyDescent="0.65">
      <c r="B982" s="136"/>
    </row>
    <row r="983" spans="2:2" ht="14.25" customHeight="1" x14ac:dyDescent="0.65">
      <c r="B983" s="136"/>
    </row>
    <row r="984" spans="2:2" ht="14.25" customHeight="1" x14ac:dyDescent="0.65">
      <c r="B984" s="136"/>
    </row>
    <row r="985" spans="2:2" ht="14.25" customHeight="1" x14ac:dyDescent="0.65">
      <c r="B985" s="136"/>
    </row>
    <row r="986" spans="2:2" ht="14.25" customHeight="1" x14ac:dyDescent="0.65">
      <c r="B986" s="136"/>
    </row>
    <row r="987" spans="2:2" ht="14.25" customHeight="1" x14ac:dyDescent="0.65">
      <c r="B987" s="136"/>
    </row>
    <row r="988" spans="2:2" ht="14.25" customHeight="1" x14ac:dyDescent="0.65">
      <c r="B988" s="136"/>
    </row>
    <row r="989" spans="2:2" ht="14.25" customHeight="1" x14ac:dyDescent="0.65">
      <c r="B989" s="136"/>
    </row>
    <row r="990" spans="2:2" ht="14.25" customHeight="1" x14ac:dyDescent="0.65">
      <c r="B990" s="136"/>
    </row>
    <row r="991" spans="2:2" ht="14.25" customHeight="1" x14ac:dyDescent="0.65">
      <c r="B991" s="136"/>
    </row>
    <row r="992" spans="2:2" ht="14.25" customHeight="1" x14ac:dyDescent="0.65">
      <c r="B992" s="136"/>
    </row>
    <row r="993" spans="2:2" ht="14.25" customHeight="1" x14ac:dyDescent="0.65">
      <c r="B993" s="136"/>
    </row>
    <row r="994" spans="2:2" ht="14.25" customHeight="1" x14ac:dyDescent="0.65">
      <c r="B994" s="136"/>
    </row>
    <row r="995" spans="2:2" ht="14.25" customHeight="1" x14ac:dyDescent="0.65">
      <c r="B995" s="136"/>
    </row>
    <row r="996" spans="2:2" ht="14.25" customHeight="1" x14ac:dyDescent="0.65">
      <c r="B996" s="136"/>
    </row>
    <row r="997" spans="2:2" ht="14.25" customHeight="1" x14ac:dyDescent="0.65">
      <c r="B997" s="136"/>
    </row>
    <row r="998" spans="2:2" ht="14.25" customHeight="1" x14ac:dyDescent="0.65">
      <c r="B998" s="136"/>
    </row>
    <row r="999" spans="2:2" ht="14.25" customHeight="1" x14ac:dyDescent="0.65">
      <c r="B999" s="136"/>
    </row>
    <row r="1000" spans="2:2" ht="14.25" customHeight="1" x14ac:dyDescent="0.65">
      <c r="B1000" s="136"/>
    </row>
  </sheetData>
  <mergeCells count="10">
    <mergeCell ref="A30:B30"/>
    <mergeCell ref="A56:B56"/>
    <mergeCell ref="A80:B80"/>
    <mergeCell ref="A111:B111"/>
    <mergeCell ref="A126:B126"/>
    <mergeCell ref="A26:B26"/>
    <mergeCell ref="A29:B29"/>
    <mergeCell ref="A4:B4"/>
    <mergeCell ref="A21:B21"/>
    <mergeCell ref="A23:B23"/>
  </mergeCells>
  <pageMargins left="0.7" right="0.7" top="0.75" bottom="0.75" header="0" footer="0"/>
  <pageSetup fitToHeight="0" orientation="portrait" r:id="rId1"/>
  <rowBreaks count="3" manualBreakCount="3">
    <brk id="28" max="1" man="1"/>
    <brk id="62" max="1" man="1"/>
    <brk id="109" max="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BF9000"/>
  </sheetPr>
  <dimension ref="A1:H1002"/>
  <sheetViews>
    <sheetView workbookViewId="0">
      <pane ySplit="3" topLeftCell="A10" activePane="bottomLeft" state="frozen"/>
      <selection activeCell="C7" sqref="C7"/>
      <selection pane="bottomLeft" activeCell="A24" sqref="A24"/>
    </sheetView>
  </sheetViews>
  <sheetFormatPr defaultColWidth="12.625" defaultRowHeight="15" customHeight="1" x14ac:dyDescent="0.65"/>
  <cols>
    <col min="1" max="1" width="35.125" customWidth="1"/>
    <col min="2" max="2" width="17.375" customWidth="1"/>
    <col min="3" max="7" width="7.625" customWidth="1"/>
    <col min="8" max="8" width="10.7890625" bestFit="1" customWidth="1"/>
    <col min="9" max="26" width="7.625" customWidth="1"/>
  </cols>
  <sheetData>
    <row r="1" spans="1:8" ht="14.25" customHeight="1" x14ac:dyDescent="0.65">
      <c r="A1" s="28" t="s">
        <v>20</v>
      </c>
      <c r="B1" s="29"/>
    </row>
    <row r="2" spans="1:8" ht="15" customHeight="1" thickBot="1" x14ac:dyDescent="0.8">
      <c r="A2" s="186" t="s">
        <v>22</v>
      </c>
      <c r="B2" s="187">
        <f>B24</f>
        <v>27678.000000000004</v>
      </c>
    </row>
    <row r="3" spans="1:8" ht="15" customHeight="1" x14ac:dyDescent="0.65">
      <c r="A3" s="188" t="s">
        <v>25</v>
      </c>
      <c r="B3" s="189">
        <f>B27</f>
        <v>0</v>
      </c>
    </row>
    <row r="4" spans="1:8" ht="14.25" customHeight="1" x14ac:dyDescent="0.65">
      <c r="A4" s="213" t="s">
        <v>2</v>
      </c>
      <c r="B4" s="214"/>
    </row>
    <row r="5" spans="1:8" ht="14.25" customHeight="1" x14ac:dyDescent="0.75">
      <c r="A5" s="5" t="s">
        <v>3</v>
      </c>
      <c r="B5" s="6"/>
      <c r="C5" s="23"/>
      <c r="D5" s="141"/>
    </row>
    <row r="6" spans="1:8" ht="14.25" customHeight="1" x14ac:dyDescent="0.65">
      <c r="A6" s="7" t="s">
        <v>4</v>
      </c>
      <c r="B6" s="8">
        <v>0</v>
      </c>
    </row>
    <row r="7" spans="1:8" ht="14.25" customHeight="1" x14ac:dyDescent="0.65">
      <c r="A7" s="9" t="s">
        <v>5</v>
      </c>
      <c r="B7" s="10">
        <f>SUM(B6)</f>
        <v>0</v>
      </c>
    </row>
    <row r="8" spans="1:8" ht="14.25" customHeight="1" x14ac:dyDescent="0.65">
      <c r="A8" s="11" t="s">
        <v>6</v>
      </c>
      <c r="B8" s="12"/>
    </row>
    <row r="9" spans="1:8" ht="14.25" customHeight="1" x14ac:dyDescent="0.65">
      <c r="A9" s="13" t="s">
        <v>7</v>
      </c>
      <c r="B9" s="12">
        <v>0</v>
      </c>
    </row>
    <row r="10" spans="1:8" ht="14.25" customHeight="1" x14ac:dyDescent="0.65">
      <c r="A10" s="13" t="s">
        <v>8</v>
      </c>
      <c r="B10" s="12">
        <v>7500</v>
      </c>
    </row>
    <row r="11" spans="1:8" ht="14.25" customHeight="1" x14ac:dyDescent="0.65">
      <c r="A11" s="15" t="s">
        <v>9</v>
      </c>
      <c r="B11" s="16">
        <v>140000</v>
      </c>
      <c r="H11" s="185"/>
    </row>
    <row r="12" spans="1:8" ht="14.25" customHeight="1" x14ac:dyDescent="0.65">
      <c r="A12" s="19" t="s">
        <v>10</v>
      </c>
      <c r="B12" s="10">
        <f>SUM(B9:B11)</f>
        <v>147500</v>
      </c>
      <c r="C12" s="174"/>
    </row>
    <row r="13" spans="1:8" ht="14.25" customHeight="1" x14ac:dyDescent="0.65">
      <c r="A13" s="11" t="s">
        <v>11</v>
      </c>
      <c r="B13" s="12"/>
    </row>
    <row r="14" spans="1:8" ht="14.25" customHeight="1" x14ac:dyDescent="0.65">
      <c r="A14" s="20" t="s">
        <v>12</v>
      </c>
      <c r="B14" s="21">
        <v>1200</v>
      </c>
    </row>
    <row r="15" spans="1:8" ht="14.25" customHeight="1" x14ac:dyDescent="0.65">
      <c r="A15" s="13" t="s">
        <v>13</v>
      </c>
      <c r="B15" s="12">
        <v>45000</v>
      </c>
    </row>
    <row r="16" spans="1:8" ht="14.25" customHeight="1" x14ac:dyDescent="0.65">
      <c r="A16" s="22" t="s">
        <v>14</v>
      </c>
      <c r="B16" s="12">
        <v>4000</v>
      </c>
    </row>
    <row r="17" spans="1:4" ht="14.25" customHeight="1" x14ac:dyDescent="0.65">
      <c r="A17" s="15" t="s">
        <v>15</v>
      </c>
      <c r="B17" s="16"/>
    </row>
    <row r="18" spans="1:4" ht="14.25" customHeight="1" x14ac:dyDescent="0.65">
      <c r="A18" s="19" t="s">
        <v>16</v>
      </c>
      <c r="B18" s="10">
        <f>SUM(B14:B17)</f>
        <v>50200</v>
      </c>
      <c r="C18" s="174"/>
    </row>
    <row r="19" spans="1:4" ht="14.25" customHeight="1" x14ac:dyDescent="0.65">
      <c r="A19" s="24" t="s">
        <v>17</v>
      </c>
      <c r="B19" s="25">
        <f>B18+B12+B7</f>
        <v>197700</v>
      </c>
    </row>
    <row r="20" spans="1:4" ht="14.25" customHeight="1" x14ac:dyDescent="0.65">
      <c r="A20" s="26" t="s">
        <v>18</v>
      </c>
      <c r="B20" s="27">
        <f>B19</f>
        <v>197700</v>
      </c>
    </row>
    <row r="21" spans="1:4" ht="14.25" customHeight="1" x14ac:dyDescent="0.65">
      <c r="A21" s="200" t="s">
        <v>19</v>
      </c>
      <c r="B21" s="201"/>
    </row>
    <row r="22" spans="1:4" ht="14.25" customHeight="1" x14ac:dyDescent="0.65">
      <c r="A22" s="202" t="s">
        <v>21</v>
      </c>
      <c r="B22" s="195"/>
    </row>
    <row r="23" spans="1:4" ht="14.25" customHeight="1" x14ac:dyDescent="0.65">
      <c r="A23" s="30" t="s">
        <v>123</v>
      </c>
      <c r="B23" s="140">
        <f>C23*'budget proposal'!B20</f>
        <v>27678.000000000004</v>
      </c>
      <c r="C23" s="175">
        <v>0.14000000000000001</v>
      </c>
      <c r="D23" s="141"/>
    </row>
    <row r="24" spans="1:4" ht="14.25" customHeight="1" x14ac:dyDescent="0.65">
      <c r="A24" s="32" t="s">
        <v>22</v>
      </c>
      <c r="B24" s="33">
        <f>B23</f>
        <v>27678.000000000004</v>
      </c>
    </row>
    <row r="25" spans="1:4" ht="14.25" customHeight="1" x14ac:dyDescent="0.65">
      <c r="A25" s="194" t="s">
        <v>23</v>
      </c>
      <c r="B25" s="195"/>
    </row>
    <row r="26" spans="1:4" ht="14.25" customHeight="1" x14ac:dyDescent="0.65">
      <c r="A26" s="34" t="s">
        <v>24</v>
      </c>
      <c r="B26" s="35"/>
    </row>
    <row r="27" spans="1:4" ht="14.25" customHeight="1" x14ac:dyDescent="0.65">
      <c r="A27" s="36" t="s">
        <v>25</v>
      </c>
      <c r="B27" s="37">
        <f>B26</f>
        <v>0</v>
      </c>
    </row>
    <row r="28" spans="1:4" ht="14.25" customHeight="1" x14ac:dyDescent="0.65"/>
    <row r="29" spans="1:4" ht="14.25" customHeight="1" x14ac:dyDescent="0.65"/>
    <row r="30" spans="1:4" ht="14.25" customHeight="1" x14ac:dyDescent="0.65"/>
    <row r="31" spans="1:4" ht="14.25" customHeight="1" x14ac:dyDescent="0.65"/>
    <row r="32" spans="1:4" ht="14.25" customHeight="1" x14ac:dyDescent="0.65"/>
    <row r="33" ht="14.25" customHeight="1" x14ac:dyDescent="0.65"/>
    <row r="34" ht="14.25" customHeight="1" x14ac:dyDescent="0.65"/>
    <row r="35" ht="14.25" customHeight="1" x14ac:dyDescent="0.65"/>
    <row r="36" ht="14.25" customHeight="1" x14ac:dyDescent="0.65"/>
    <row r="37" ht="14.25" customHeight="1" x14ac:dyDescent="0.65"/>
    <row r="38" ht="14.25" customHeight="1" x14ac:dyDescent="0.65"/>
    <row r="39" ht="14.25" customHeight="1" x14ac:dyDescent="0.65"/>
    <row r="40" ht="14.25" customHeight="1" x14ac:dyDescent="0.65"/>
    <row r="41" ht="14.25" customHeight="1" x14ac:dyDescent="0.65"/>
    <row r="42" ht="14.25" customHeight="1" x14ac:dyDescent="0.65"/>
    <row r="43" ht="14.25" customHeight="1" x14ac:dyDescent="0.65"/>
    <row r="44" ht="14.25" customHeight="1" x14ac:dyDescent="0.65"/>
    <row r="45" ht="14.25" customHeight="1" x14ac:dyDescent="0.65"/>
    <row r="46" ht="14.25" customHeight="1" x14ac:dyDescent="0.65"/>
    <row r="47" ht="14.25" customHeight="1" x14ac:dyDescent="0.65"/>
    <row r="48" ht="14.25" customHeight="1" x14ac:dyDescent="0.65"/>
    <row r="49" ht="14.25" customHeight="1" x14ac:dyDescent="0.65"/>
    <row r="50" ht="14.25" customHeight="1" x14ac:dyDescent="0.65"/>
    <row r="51" ht="14.25" customHeight="1" x14ac:dyDescent="0.65"/>
    <row r="52" ht="14.25" customHeight="1" x14ac:dyDescent="0.65"/>
    <row r="53" ht="14.25" customHeight="1" x14ac:dyDescent="0.65"/>
    <row r="54" ht="14.25" customHeight="1" x14ac:dyDescent="0.65"/>
    <row r="55" ht="14.25" customHeight="1" x14ac:dyDescent="0.65"/>
    <row r="56" ht="14.25" customHeight="1" x14ac:dyDescent="0.65"/>
    <row r="57" ht="14.25" customHeight="1" x14ac:dyDescent="0.65"/>
    <row r="58" ht="14.25" customHeight="1" x14ac:dyDescent="0.65"/>
    <row r="59" ht="14.25" customHeight="1" x14ac:dyDescent="0.65"/>
    <row r="60" ht="14.25" customHeight="1" x14ac:dyDescent="0.65"/>
    <row r="61" ht="14.25" customHeight="1" x14ac:dyDescent="0.65"/>
    <row r="62" ht="14.25" customHeight="1" x14ac:dyDescent="0.65"/>
    <row r="63" ht="14.25" customHeight="1" x14ac:dyDescent="0.65"/>
    <row r="64" ht="14.25" customHeight="1" x14ac:dyDescent="0.65"/>
    <row r="65" ht="14.25" customHeight="1" x14ac:dyDescent="0.65"/>
    <row r="66" ht="14.25" customHeight="1" x14ac:dyDescent="0.65"/>
    <row r="67" ht="14.25" customHeight="1" x14ac:dyDescent="0.65"/>
    <row r="68" ht="14.25" customHeight="1" x14ac:dyDescent="0.65"/>
    <row r="69" ht="14.25" customHeight="1" x14ac:dyDescent="0.65"/>
    <row r="70" ht="14.25" customHeight="1" x14ac:dyDescent="0.65"/>
    <row r="71" ht="14.25" customHeight="1" x14ac:dyDescent="0.65"/>
    <row r="72" ht="14.25" customHeight="1" x14ac:dyDescent="0.65"/>
    <row r="73" ht="14.25" customHeight="1" x14ac:dyDescent="0.65"/>
    <row r="74" ht="14.25" customHeight="1" x14ac:dyDescent="0.65"/>
    <row r="75" ht="14.25" customHeight="1" x14ac:dyDescent="0.65"/>
    <row r="76" ht="14.25" customHeight="1" x14ac:dyDescent="0.65"/>
    <row r="77" ht="14.25" customHeight="1" x14ac:dyDescent="0.65"/>
    <row r="78" ht="14.25" customHeight="1" x14ac:dyDescent="0.65"/>
    <row r="79" ht="14.25" customHeight="1" x14ac:dyDescent="0.65"/>
    <row r="80" ht="14.25" customHeight="1" x14ac:dyDescent="0.65"/>
    <row r="81" ht="14.25" customHeight="1" x14ac:dyDescent="0.65"/>
    <row r="82" ht="14.25" customHeight="1" x14ac:dyDescent="0.65"/>
    <row r="83" ht="14.25" customHeight="1" x14ac:dyDescent="0.65"/>
    <row r="84" ht="14.25" customHeight="1" x14ac:dyDescent="0.65"/>
    <row r="85" ht="14.25" customHeight="1" x14ac:dyDescent="0.65"/>
    <row r="86" ht="14.25" customHeight="1" x14ac:dyDescent="0.65"/>
    <row r="87" ht="14.25" customHeight="1" x14ac:dyDescent="0.65"/>
    <row r="88" ht="14.25" customHeight="1" x14ac:dyDescent="0.65"/>
    <row r="89" ht="14.25" customHeight="1" x14ac:dyDescent="0.65"/>
    <row r="90" ht="14.25" customHeight="1" x14ac:dyDescent="0.65"/>
    <row r="91" ht="14.25" customHeight="1" x14ac:dyDescent="0.65"/>
    <row r="92" ht="14.25" customHeight="1" x14ac:dyDescent="0.65"/>
    <row r="93" ht="14.25" customHeight="1" x14ac:dyDescent="0.65"/>
    <row r="94" ht="14.25" customHeight="1" x14ac:dyDescent="0.65"/>
    <row r="95" ht="14.25" customHeight="1" x14ac:dyDescent="0.65"/>
    <row r="96" ht="14.25" customHeight="1" x14ac:dyDescent="0.65"/>
    <row r="97" ht="14.25" customHeight="1" x14ac:dyDescent="0.65"/>
    <row r="98" ht="14.25" customHeight="1" x14ac:dyDescent="0.65"/>
    <row r="99" ht="14.25" customHeight="1" x14ac:dyDescent="0.65"/>
    <row r="100" ht="14.25" customHeight="1" x14ac:dyDescent="0.65"/>
    <row r="101" ht="14.25" customHeight="1" x14ac:dyDescent="0.65"/>
    <row r="102" ht="14.25" customHeight="1" x14ac:dyDescent="0.65"/>
    <row r="103" ht="14.25" customHeight="1" x14ac:dyDescent="0.65"/>
    <row r="104" ht="14.25" customHeight="1" x14ac:dyDescent="0.65"/>
    <row r="105" ht="14.25" customHeight="1" x14ac:dyDescent="0.65"/>
    <row r="106" ht="14.25" customHeight="1" x14ac:dyDescent="0.65"/>
    <row r="107" ht="14.25" customHeight="1" x14ac:dyDescent="0.65"/>
    <row r="108" ht="14.25" customHeight="1" x14ac:dyDescent="0.65"/>
    <row r="109" ht="14.25" customHeight="1" x14ac:dyDescent="0.65"/>
    <row r="110" ht="14.25" customHeight="1" x14ac:dyDescent="0.65"/>
    <row r="111" ht="14.25" customHeight="1" x14ac:dyDescent="0.65"/>
    <row r="112" ht="14.25" customHeight="1" x14ac:dyDescent="0.65"/>
    <row r="113" ht="14.25" customHeight="1" x14ac:dyDescent="0.65"/>
    <row r="114" ht="14.25" customHeight="1" x14ac:dyDescent="0.65"/>
    <row r="115" ht="14.25" customHeight="1" x14ac:dyDescent="0.65"/>
    <row r="116" ht="14.25" customHeight="1" x14ac:dyDescent="0.65"/>
    <row r="117" ht="14.25" customHeight="1" x14ac:dyDescent="0.65"/>
    <row r="118" ht="14.25" customHeight="1" x14ac:dyDescent="0.65"/>
    <row r="119" ht="14.25" customHeight="1" x14ac:dyDescent="0.65"/>
    <row r="120" ht="14.25" customHeight="1" x14ac:dyDescent="0.65"/>
    <row r="121" ht="14.25" customHeight="1" x14ac:dyDescent="0.65"/>
    <row r="122" ht="14.25" customHeight="1" x14ac:dyDescent="0.65"/>
    <row r="123" ht="14.25" customHeight="1" x14ac:dyDescent="0.65"/>
    <row r="124" ht="14.25" customHeight="1" x14ac:dyDescent="0.65"/>
    <row r="125" ht="14.25" customHeight="1" x14ac:dyDescent="0.65"/>
    <row r="126" ht="14.25" customHeight="1" x14ac:dyDescent="0.65"/>
    <row r="127" ht="14.25" customHeight="1" x14ac:dyDescent="0.65"/>
    <row r="128" ht="14.25" customHeight="1" x14ac:dyDescent="0.65"/>
    <row r="129" ht="14.25" customHeight="1" x14ac:dyDescent="0.65"/>
    <row r="130" ht="14.25" customHeight="1" x14ac:dyDescent="0.65"/>
    <row r="131" ht="14.25" customHeight="1" x14ac:dyDescent="0.65"/>
    <row r="132" ht="14.25" customHeight="1" x14ac:dyDescent="0.65"/>
    <row r="133" ht="14.25" customHeight="1" x14ac:dyDescent="0.65"/>
    <row r="134" ht="14.25" customHeight="1" x14ac:dyDescent="0.65"/>
    <row r="135" ht="14.25" customHeight="1" x14ac:dyDescent="0.65"/>
    <row r="136" ht="14.25" customHeight="1" x14ac:dyDescent="0.65"/>
    <row r="137" ht="14.25" customHeight="1" x14ac:dyDescent="0.65"/>
    <row r="138" ht="14.25" customHeight="1" x14ac:dyDescent="0.65"/>
    <row r="139" ht="14.25" customHeight="1" x14ac:dyDescent="0.65"/>
    <row r="140" ht="14.25" customHeight="1" x14ac:dyDescent="0.65"/>
    <row r="141" ht="14.25" customHeight="1" x14ac:dyDescent="0.65"/>
    <row r="142" ht="14.25" customHeight="1" x14ac:dyDescent="0.65"/>
    <row r="143" ht="14.25" customHeight="1" x14ac:dyDescent="0.65"/>
    <row r="144" ht="14.25" customHeight="1" x14ac:dyDescent="0.65"/>
    <row r="145" ht="14.25" customHeight="1" x14ac:dyDescent="0.65"/>
    <row r="146" ht="14.25" customHeight="1" x14ac:dyDescent="0.65"/>
    <row r="147" ht="14.25" customHeight="1" x14ac:dyDescent="0.65"/>
    <row r="148" ht="14.25" customHeight="1" x14ac:dyDescent="0.65"/>
    <row r="149" ht="14.25" customHeight="1" x14ac:dyDescent="0.65"/>
    <row r="150" ht="14.25" customHeight="1" x14ac:dyDescent="0.65"/>
    <row r="151" ht="14.25" customHeight="1" x14ac:dyDescent="0.65"/>
    <row r="152" ht="14.25" customHeight="1" x14ac:dyDescent="0.65"/>
    <row r="153" ht="14.25" customHeight="1" x14ac:dyDescent="0.65"/>
    <row r="154" ht="14.25" customHeight="1" x14ac:dyDescent="0.65"/>
    <row r="155" ht="14.25" customHeight="1" x14ac:dyDescent="0.65"/>
    <row r="156" ht="14.25" customHeight="1" x14ac:dyDescent="0.65"/>
    <row r="157" ht="14.25" customHeight="1" x14ac:dyDescent="0.65"/>
    <row r="158" ht="14.25" customHeight="1" x14ac:dyDescent="0.65"/>
    <row r="159" ht="14.25" customHeight="1" x14ac:dyDescent="0.65"/>
    <row r="160" ht="14.25" customHeight="1" x14ac:dyDescent="0.65"/>
    <row r="161" ht="14.25" customHeight="1" x14ac:dyDescent="0.65"/>
    <row r="162" ht="14.25" customHeight="1" x14ac:dyDescent="0.65"/>
    <row r="163" ht="14.25" customHeight="1" x14ac:dyDescent="0.65"/>
    <row r="164" ht="14.25" customHeight="1" x14ac:dyDescent="0.65"/>
    <row r="165" ht="14.25" customHeight="1" x14ac:dyDescent="0.65"/>
    <row r="166" ht="14.25" customHeight="1" x14ac:dyDescent="0.65"/>
    <row r="167" ht="14.25" customHeight="1" x14ac:dyDescent="0.65"/>
    <row r="168" ht="14.25" customHeight="1" x14ac:dyDescent="0.65"/>
    <row r="169" ht="14.25" customHeight="1" x14ac:dyDescent="0.65"/>
    <row r="170" ht="14.25" customHeight="1" x14ac:dyDescent="0.65"/>
    <row r="171" ht="14.25" customHeight="1" x14ac:dyDescent="0.65"/>
    <row r="172" ht="14.25" customHeight="1" x14ac:dyDescent="0.65"/>
    <row r="173" ht="14.25" customHeight="1" x14ac:dyDescent="0.65"/>
    <row r="174" ht="14.25" customHeight="1" x14ac:dyDescent="0.65"/>
    <row r="175" ht="14.25" customHeight="1" x14ac:dyDescent="0.65"/>
    <row r="176" ht="14.25" customHeight="1" x14ac:dyDescent="0.65"/>
    <row r="177" ht="14.25" customHeight="1" x14ac:dyDescent="0.65"/>
    <row r="178" ht="14.25" customHeight="1" x14ac:dyDescent="0.65"/>
    <row r="179" ht="14.25" customHeight="1" x14ac:dyDescent="0.65"/>
    <row r="180" ht="14.25" customHeight="1" x14ac:dyDescent="0.65"/>
    <row r="181" ht="14.25" customHeight="1" x14ac:dyDescent="0.65"/>
    <row r="182" ht="14.25" customHeight="1" x14ac:dyDescent="0.65"/>
    <row r="183" ht="14.25" customHeight="1" x14ac:dyDescent="0.65"/>
    <row r="184" ht="14.25" customHeight="1" x14ac:dyDescent="0.65"/>
    <row r="185" ht="14.25" customHeight="1" x14ac:dyDescent="0.65"/>
    <row r="186" ht="14.25" customHeight="1" x14ac:dyDescent="0.65"/>
    <row r="187" ht="14.25" customHeight="1" x14ac:dyDescent="0.65"/>
    <row r="188" ht="14.25" customHeight="1" x14ac:dyDescent="0.65"/>
    <row r="189" ht="14.25" customHeight="1" x14ac:dyDescent="0.65"/>
    <row r="190" ht="14.25" customHeight="1" x14ac:dyDescent="0.65"/>
    <row r="191" ht="14.25" customHeight="1" x14ac:dyDescent="0.65"/>
    <row r="192" ht="14.25" customHeight="1" x14ac:dyDescent="0.65"/>
    <row r="193" ht="14.25" customHeight="1" x14ac:dyDescent="0.65"/>
    <row r="194" ht="14.25" customHeight="1" x14ac:dyDescent="0.65"/>
    <row r="195" ht="14.25" customHeight="1" x14ac:dyDescent="0.65"/>
    <row r="196" ht="14.25" customHeight="1" x14ac:dyDescent="0.65"/>
    <row r="197" ht="14.25" customHeight="1" x14ac:dyDescent="0.65"/>
    <row r="198" ht="14.25" customHeight="1" x14ac:dyDescent="0.65"/>
    <row r="199" ht="14.25" customHeight="1" x14ac:dyDescent="0.65"/>
    <row r="200" ht="14.25" customHeight="1" x14ac:dyDescent="0.65"/>
    <row r="201" ht="14.25" customHeight="1" x14ac:dyDescent="0.65"/>
    <row r="202" ht="14.25" customHeight="1" x14ac:dyDescent="0.65"/>
    <row r="203" ht="14.25" customHeight="1" x14ac:dyDescent="0.65"/>
    <row r="204" ht="14.25" customHeight="1" x14ac:dyDescent="0.65"/>
    <row r="205" ht="14.25" customHeight="1" x14ac:dyDescent="0.65"/>
    <row r="206" ht="14.25" customHeight="1" x14ac:dyDescent="0.65"/>
    <row r="207" ht="14.25" customHeight="1" x14ac:dyDescent="0.65"/>
    <row r="208" ht="14.25" customHeight="1" x14ac:dyDescent="0.65"/>
    <row r="209" ht="14.25" customHeight="1" x14ac:dyDescent="0.65"/>
    <row r="210" ht="14.25" customHeight="1" x14ac:dyDescent="0.65"/>
    <row r="211" ht="14.25" customHeight="1" x14ac:dyDescent="0.65"/>
    <row r="212" ht="14.25" customHeight="1" x14ac:dyDescent="0.65"/>
    <row r="213" ht="14.25" customHeight="1" x14ac:dyDescent="0.65"/>
    <row r="214" ht="14.25" customHeight="1" x14ac:dyDescent="0.65"/>
    <row r="215" ht="14.25" customHeight="1" x14ac:dyDescent="0.65"/>
    <row r="216" ht="14.25" customHeight="1" x14ac:dyDescent="0.65"/>
    <row r="217" ht="14.25" customHeight="1" x14ac:dyDescent="0.65"/>
    <row r="218" ht="14.25" customHeight="1" x14ac:dyDescent="0.65"/>
    <row r="219" ht="14.25" customHeight="1" x14ac:dyDescent="0.65"/>
    <row r="220" ht="14.25" customHeight="1" x14ac:dyDescent="0.65"/>
    <row r="221" ht="14.25" customHeight="1" x14ac:dyDescent="0.65"/>
    <row r="222" ht="14.25" customHeight="1" x14ac:dyDescent="0.65"/>
    <row r="223" ht="14.25" customHeight="1" x14ac:dyDescent="0.65"/>
    <row r="224" ht="14.25" customHeight="1" x14ac:dyDescent="0.65"/>
    <row r="225" ht="14.25" customHeight="1" x14ac:dyDescent="0.65"/>
    <row r="226" ht="14.25" customHeight="1" x14ac:dyDescent="0.65"/>
    <row r="227" ht="14.25" customHeight="1" x14ac:dyDescent="0.65"/>
    <row r="228" ht="14.25" customHeight="1" x14ac:dyDescent="0.65"/>
    <row r="229" ht="14.25" customHeight="1" x14ac:dyDescent="0.65"/>
    <row r="230" ht="14.25" customHeight="1" x14ac:dyDescent="0.65"/>
    <row r="231" ht="14.25" customHeight="1" x14ac:dyDescent="0.65"/>
    <row r="232" ht="14.25" customHeight="1" x14ac:dyDescent="0.65"/>
    <row r="233" ht="14.25" customHeight="1" x14ac:dyDescent="0.65"/>
    <row r="234" ht="14.25" customHeight="1" x14ac:dyDescent="0.65"/>
    <row r="235" ht="14.25" customHeight="1" x14ac:dyDescent="0.65"/>
    <row r="236" ht="14.25" customHeight="1" x14ac:dyDescent="0.65"/>
    <row r="237" ht="14.25" customHeight="1" x14ac:dyDescent="0.65"/>
    <row r="238" ht="14.25" customHeight="1" x14ac:dyDescent="0.65"/>
    <row r="239" ht="14.25" customHeight="1" x14ac:dyDescent="0.65"/>
    <row r="240" ht="14.25" customHeight="1" x14ac:dyDescent="0.65"/>
    <row r="241" ht="14.25" customHeight="1" x14ac:dyDescent="0.65"/>
    <row r="242" ht="14.25" customHeight="1" x14ac:dyDescent="0.65"/>
    <row r="243" ht="14.25" customHeight="1" x14ac:dyDescent="0.65"/>
    <row r="244" ht="14.25" customHeight="1" x14ac:dyDescent="0.65"/>
    <row r="245" ht="14.25" customHeight="1" x14ac:dyDescent="0.65"/>
    <row r="246" ht="14.25" customHeight="1" x14ac:dyDescent="0.65"/>
    <row r="247" ht="14.25" customHeight="1" x14ac:dyDescent="0.65"/>
    <row r="248" ht="14.25" customHeight="1" x14ac:dyDescent="0.65"/>
    <row r="249" ht="14.25" customHeight="1" x14ac:dyDescent="0.65"/>
    <row r="250" ht="14.25" customHeight="1" x14ac:dyDescent="0.65"/>
    <row r="251" ht="14.25" customHeight="1" x14ac:dyDescent="0.65"/>
    <row r="252" ht="14.25" customHeight="1" x14ac:dyDescent="0.65"/>
    <row r="253" ht="14.25" customHeight="1" x14ac:dyDescent="0.65"/>
    <row r="254" ht="14.25" customHeight="1" x14ac:dyDescent="0.65"/>
    <row r="255" ht="14.25" customHeight="1" x14ac:dyDescent="0.65"/>
    <row r="256" ht="14.25" customHeight="1" x14ac:dyDescent="0.65"/>
    <row r="257" ht="14.25" customHeight="1" x14ac:dyDescent="0.65"/>
    <row r="258" ht="14.25" customHeight="1" x14ac:dyDescent="0.65"/>
    <row r="259" ht="14.25" customHeight="1" x14ac:dyDescent="0.65"/>
    <row r="260" ht="14.25" customHeight="1" x14ac:dyDescent="0.65"/>
    <row r="261" ht="14.25" customHeight="1" x14ac:dyDescent="0.65"/>
    <row r="262" ht="14.25" customHeight="1" x14ac:dyDescent="0.65"/>
    <row r="263" ht="14.25" customHeight="1" x14ac:dyDescent="0.65"/>
    <row r="264" ht="14.25" customHeight="1" x14ac:dyDescent="0.65"/>
    <row r="265" ht="14.25" customHeight="1" x14ac:dyDescent="0.65"/>
    <row r="266" ht="14.25" customHeight="1" x14ac:dyDescent="0.65"/>
    <row r="267" ht="14.25" customHeight="1" x14ac:dyDescent="0.65"/>
    <row r="268" ht="14.25" customHeight="1" x14ac:dyDescent="0.65"/>
    <row r="269" ht="14.25" customHeight="1" x14ac:dyDescent="0.65"/>
    <row r="270" ht="14.25" customHeight="1" x14ac:dyDescent="0.65"/>
    <row r="271" ht="14.25" customHeight="1" x14ac:dyDescent="0.65"/>
    <row r="272" ht="14.25" customHeight="1" x14ac:dyDescent="0.65"/>
    <row r="273" ht="14.25" customHeight="1" x14ac:dyDescent="0.65"/>
    <row r="274" ht="14.25" customHeight="1" x14ac:dyDescent="0.65"/>
    <row r="275" ht="14.25" customHeight="1" x14ac:dyDescent="0.65"/>
    <row r="276" ht="14.25" customHeight="1" x14ac:dyDescent="0.65"/>
    <row r="277" ht="14.25" customHeight="1" x14ac:dyDescent="0.65"/>
    <row r="278" ht="14.25" customHeight="1" x14ac:dyDescent="0.65"/>
    <row r="279" ht="14.25" customHeight="1" x14ac:dyDescent="0.65"/>
    <row r="280" ht="14.25" customHeight="1" x14ac:dyDescent="0.65"/>
    <row r="281" ht="14.25" customHeight="1" x14ac:dyDescent="0.65"/>
    <row r="282" ht="14.25" customHeight="1" x14ac:dyDescent="0.65"/>
    <row r="283" ht="14.25" customHeight="1" x14ac:dyDescent="0.65"/>
    <row r="284" ht="14.25" customHeight="1" x14ac:dyDescent="0.65"/>
    <row r="285" ht="14.25" customHeight="1" x14ac:dyDescent="0.65"/>
    <row r="286" ht="14.25" customHeight="1" x14ac:dyDescent="0.65"/>
    <row r="287" ht="14.25" customHeight="1" x14ac:dyDescent="0.65"/>
    <row r="288" ht="14.25" customHeight="1" x14ac:dyDescent="0.65"/>
    <row r="289" ht="14.25" customHeight="1" x14ac:dyDescent="0.65"/>
    <row r="290" ht="14.25" customHeight="1" x14ac:dyDescent="0.65"/>
    <row r="291" ht="14.25" customHeight="1" x14ac:dyDescent="0.65"/>
    <row r="292" ht="14.25" customHeight="1" x14ac:dyDescent="0.65"/>
    <row r="293" ht="14.25" customHeight="1" x14ac:dyDescent="0.65"/>
    <row r="294" ht="14.25" customHeight="1" x14ac:dyDescent="0.65"/>
    <row r="295" ht="14.25" customHeight="1" x14ac:dyDescent="0.65"/>
    <row r="296" ht="14.25" customHeight="1" x14ac:dyDescent="0.65"/>
    <row r="297" ht="14.25" customHeight="1" x14ac:dyDescent="0.65"/>
    <row r="298" ht="14.25" customHeight="1" x14ac:dyDescent="0.65"/>
    <row r="299" ht="14.25" customHeight="1" x14ac:dyDescent="0.65"/>
    <row r="300" ht="14.25" customHeight="1" x14ac:dyDescent="0.65"/>
    <row r="301" ht="14.25" customHeight="1" x14ac:dyDescent="0.65"/>
    <row r="302" ht="14.25" customHeight="1" x14ac:dyDescent="0.65"/>
    <row r="303" ht="14.25" customHeight="1" x14ac:dyDescent="0.65"/>
    <row r="304" ht="14.25" customHeight="1" x14ac:dyDescent="0.65"/>
    <row r="305" ht="14.25" customHeight="1" x14ac:dyDescent="0.65"/>
    <row r="306" ht="14.25" customHeight="1" x14ac:dyDescent="0.65"/>
    <row r="307" ht="14.25" customHeight="1" x14ac:dyDescent="0.65"/>
    <row r="308" ht="14.25" customHeight="1" x14ac:dyDescent="0.65"/>
    <row r="309" ht="14.25" customHeight="1" x14ac:dyDescent="0.65"/>
    <row r="310" ht="14.25" customHeight="1" x14ac:dyDescent="0.65"/>
    <row r="311" ht="14.25" customHeight="1" x14ac:dyDescent="0.65"/>
    <row r="312" ht="14.25" customHeight="1" x14ac:dyDescent="0.65"/>
    <row r="313" ht="14.25" customHeight="1" x14ac:dyDescent="0.65"/>
    <row r="314" ht="14.25" customHeight="1" x14ac:dyDescent="0.65"/>
    <row r="315" ht="14.25" customHeight="1" x14ac:dyDescent="0.65"/>
    <row r="316" ht="14.25" customHeight="1" x14ac:dyDescent="0.65"/>
    <row r="317" ht="14.25" customHeight="1" x14ac:dyDescent="0.65"/>
    <row r="318" ht="14.25" customHeight="1" x14ac:dyDescent="0.65"/>
    <row r="319" ht="14.25" customHeight="1" x14ac:dyDescent="0.65"/>
    <row r="320" ht="14.25" customHeight="1" x14ac:dyDescent="0.65"/>
    <row r="321" ht="14.25" customHeight="1" x14ac:dyDescent="0.65"/>
    <row r="322" ht="14.25" customHeight="1" x14ac:dyDescent="0.65"/>
    <row r="323" ht="14.25" customHeight="1" x14ac:dyDescent="0.65"/>
    <row r="324" ht="14.25" customHeight="1" x14ac:dyDescent="0.65"/>
    <row r="325" ht="14.25" customHeight="1" x14ac:dyDescent="0.65"/>
    <row r="326" ht="14.25" customHeight="1" x14ac:dyDescent="0.65"/>
    <row r="327" ht="14.25" customHeight="1" x14ac:dyDescent="0.65"/>
    <row r="328" ht="14.25" customHeight="1" x14ac:dyDescent="0.65"/>
    <row r="329" ht="14.25" customHeight="1" x14ac:dyDescent="0.65"/>
    <row r="330" ht="14.25" customHeight="1" x14ac:dyDescent="0.65"/>
    <row r="331" ht="14.25" customHeight="1" x14ac:dyDescent="0.65"/>
    <row r="332" ht="14.25" customHeight="1" x14ac:dyDescent="0.65"/>
    <row r="333" ht="14.25" customHeight="1" x14ac:dyDescent="0.65"/>
    <row r="334" ht="14.25" customHeight="1" x14ac:dyDescent="0.65"/>
    <row r="335" ht="14.25" customHeight="1" x14ac:dyDescent="0.65"/>
    <row r="336" ht="14.25" customHeight="1" x14ac:dyDescent="0.65"/>
    <row r="337" ht="14.25" customHeight="1" x14ac:dyDescent="0.65"/>
    <row r="338" ht="14.25" customHeight="1" x14ac:dyDescent="0.65"/>
    <row r="339" ht="14.25" customHeight="1" x14ac:dyDescent="0.65"/>
    <row r="340" ht="14.25" customHeight="1" x14ac:dyDescent="0.65"/>
    <row r="341" ht="14.25" customHeight="1" x14ac:dyDescent="0.65"/>
    <row r="342" ht="14.25" customHeight="1" x14ac:dyDescent="0.65"/>
    <row r="343" ht="14.25" customHeight="1" x14ac:dyDescent="0.65"/>
    <row r="344" ht="14.25" customHeight="1" x14ac:dyDescent="0.65"/>
    <row r="345" ht="14.25" customHeight="1" x14ac:dyDescent="0.65"/>
    <row r="346" ht="14.25" customHeight="1" x14ac:dyDescent="0.65"/>
    <row r="347" ht="14.25" customHeight="1" x14ac:dyDescent="0.65"/>
    <row r="348" ht="14.25" customHeight="1" x14ac:dyDescent="0.65"/>
    <row r="349" ht="14.25" customHeight="1" x14ac:dyDescent="0.65"/>
    <row r="350" ht="14.25" customHeight="1" x14ac:dyDescent="0.65"/>
    <row r="351" ht="14.25" customHeight="1" x14ac:dyDescent="0.65"/>
    <row r="352" ht="14.25" customHeight="1" x14ac:dyDescent="0.65"/>
    <row r="353" ht="14.25" customHeight="1" x14ac:dyDescent="0.65"/>
    <row r="354" ht="14.25" customHeight="1" x14ac:dyDescent="0.65"/>
    <row r="355" ht="14.25" customHeight="1" x14ac:dyDescent="0.65"/>
    <row r="356" ht="14.25" customHeight="1" x14ac:dyDescent="0.65"/>
    <row r="357" ht="14.25" customHeight="1" x14ac:dyDescent="0.65"/>
    <row r="358" ht="14.25" customHeight="1" x14ac:dyDescent="0.65"/>
    <row r="359" ht="14.25" customHeight="1" x14ac:dyDescent="0.65"/>
    <row r="360" ht="14.25" customHeight="1" x14ac:dyDescent="0.65"/>
    <row r="361" ht="14.25" customHeight="1" x14ac:dyDescent="0.65"/>
    <row r="362" ht="14.25" customHeight="1" x14ac:dyDescent="0.65"/>
    <row r="363" ht="14.25" customHeight="1" x14ac:dyDescent="0.65"/>
    <row r="364" ht="14.25" customHeight="1" x14ac:dyDescent="0.65"/>
    <row r="365" ht="14.25" customHeight="1" x14ac:dyDescent="0.65"/>
    <row r="366" ht="14.25" customHeight="1" x14ac:dyDescent="0.65"/>
    <row r="367" ht="14.25" customHeight="1" x14ac:dyDescent="0.65"/>
    <row r="368" ht="14.25" customHeight="1" x14ac:dyDescent="0.65"/>
    <row r="369" ht="14.25" customHeight="1" x14ac:dyDescent="0.65"/>
    <row r="370" ht="14.25" customHeight="1" x14ac:dyDescent="0.65"/>
    <row r="371" ht="14.25" customHeight="1" x14ac:dyDescent="0.65"/>
    <row r="372" ht="14.25" customHeight="1" x14ac:dyDescent="0.65"/>
    <row r="373" ht="14.25" customHeight="1" x14ac:dyDescent="0.65"/>
    <row r="374" ht="14.25" customHeight="1" x14ac:dyDescent="0.65"/>
    <row r="375" ht="14.25" customHeight="1" x14ac:dyDescent="0.65"/>
    <row r="376" ht="14.25" customHeight="1" x14ac:dyDescent="0.65"/>
    <row r="377" ht="14.25" customHeight="1" x14ac:dyDescent="0.65"/>
    <row r="378" ht="14.25" customHeight="1" x14ac:dyDescent="0.65"/>
    <row r="379" ht="14.25" customHeight="1" x14ac:dyDescent="0.65"/>
    <row r="380" ht="14.25" customHeight="1" x14ac:dyDescent="0.65"/>
    <row r="381" ht="14.25" customHeight="1" x14ac:dyDescent="0.65"/>
    <row r="382" ht="14.25" customHeight="1" x14ac:dyDescent="0.65"/>
    <row r="383" ht="14.25" customHeight="1" x14ac:dyDescent="0.65"/>
    <row r="384" ht="14.25" customHeight="1" x14ac:dyDescent="0.65"/>
    <row r="385" ht="14.25" customHeight="1" x14ac:dyDescent="0.65"/>
    <row r="386" ht="14.25" customHeight="1" x14ac:dyDescent="0.65"/>
    <row r="387" ht="14.25" customHeight="1" x14ac:dyDescent="0.65"/>
    <row r="388" ht="14.25" customHeight="1" x14ac:dyDescent="0.65"/>
    <row r="389" ht="14.25" customHeight="1" x14ac:dyDescent="0.65"/>
    <row r="390" ht="14.25" customHeight="1" x14ac:dyDescent="0.65"/>
    <row r="391" ht="14.25" customHeight="1" x14ac:dyDescent="0.65"/>
    <row r="392" ht="14.25" customHeight="1" x14ac:dyDescent="0.65"/>
    <row r="393" ht="14.25" customHeight="1" x14ac:dyDescent="0.65"/>
    <row r="394" ht="14.25" customHeight="1" x14ac:dyDescent="0.65"/>
    <row r="395" ht="14.25" customHeight="1" x14ac:dyDescent="0.65"/>
    <row r="396" ht="14.25" customHeight="1" x14ac:dyDescent="0.65"/>
    <row r="397" ht="14.25" customHeight="1" x14ac:dyDescent="0.65"/>
    <row r="398" ht="14.25" customHeight="1" x14ac:dyDescent="0.65"/>
    <row r="399" ht="14.25" customHeight="1" x14ac:dyDescent="0.65"/>
    <row r="400" ht="14.25" customHeight="1" x14ac:dyDescent="0.65"/>
    <row r="401" ht="14.25" customHeight="1" x14ac:dyDescent="0.65"/>
    <row r="402" ht="14.25" customHeight="1" x14ac:dyDescent="0.65"/>
    <row r="403" ht="14.25" customHeight="1" x14ac:dyDescent="0.65"/>
    <row r="404" ht="14.25" customHeight="1" x14ac:dyDescent="0.65"/>
    <row r="405" ht="14.25" customHeight="1" x14ac:dyDescent="0.65"/>
    <row r="406" ht="14.25" customHeight="1" x14ac:dyDescent="0.65"/>
    <row r="407" ht="14.25" customHeight="1" x14ac:dyDescent="0.65"/>
    <row r="408" ht="14.25" customHeight="1" x14ac:dyDescent="0.65"/>
    <row r="409" ht="14.25" customHeight="1" x14ac:dyDescent="0.65"/>
    <row r="410" ht="14.25" customHeight="1" x14ac:dyDescent="0.65"/>
    <row r="411" ht="14.25" customHeight="1" x14ac:dyDescent="0.65"/>
    <row r="412" ht="14.25" customHeight="1" x14ac:dyDescent="0.65"/>
    <row r="413" ht="14.25" customHeight="1" x14ac:dyDescent="0.65"/>
    <row r="414" ht="14.25" customHeight="1" x14ac:dyDescent="0.65"/>
    <row r="415" ht="14.25" customHeight="1" x14ac:dyDescent="0.65"/>
    <row r="416" ht="14.25" customHeight="1" x14ac:dyDescent="0.65"/>
    <row r="417" ht="14.25" customHeight="1" x14ac:dyDescent="0.65"/>
    <row r="418" ht="14.25" customHeight="1" x14ac:dyDescent="0.65"/>
    <row r="419" ht="14.25" customHeight="1" x14ac:dyDescent="0.65"/>
    <row r="420" ht="14.25" customHeight="1" x14ac:dyDescent="0.65"/>
    <row r="421" ht="14.25" customHeight="1" x14ac:dyDescent="0.65"/>
    <row r="422" ht="14.25" customHeight="1" x14ac:dyDescent="0.65"/>
    <row r="423" ht="14.25" customHeight="1" x14ac:dyDescent="0.65"/>
    <row r="424" ht="14.25" customHeight="1" x14ac:dyDescent="0.65"/>
    <row r="425" ht="14.25" customHeight="1" x14ac:dyDescent="0.65"/>
    <row r="426" ht="14.25" customHeight="1" x14ac:dyDescent="0.65"/>
    <row r="427" ht="14.25" customHeight="1" x14ac:dyDescent="0.65"/>
    <row r="428" ht="14.25" customHeight="1" x14ac:dyDescent="0.65"/>
    <row r="429" ht="14.25" customHeight="1" x14ac:dyDescent="0.65"/>
    <row r="430" ht="14.25" customHeight="1" x14ac:dyDescent="0.65"/>
    <row r="431" ht="14.25" customHeight="1" x14ac:dyDescent="0.65"/>
    <row r="432" ht="14.25" customHeight="1" x14ac:dyDescent="0.65"/>
    <row r="433" ht="14.25" customHeight="1" x14ac:dyDescent="0.65"/>
    <row r="434" ht="14.25" customHeight="1" x14ac:dyDescent="0.65"/>
    <row r="435" ht="14.25" customHeight="1" x14ac:dyDescent="0.65"/>
    <row r="436" ht="14.25" customHeight="1" x14ac:dyDescent="0.65"/>
    <row r="437" ht="14.25" customHeight="1" x14ac:dyDescent="0.65"/>
    <row r="438" ht="14.25" customHeight="1" x14ac:dyDescent="0.65"/>
    <row r="439" ht="14.25" customHeight="1" x14ac:dyDescent="0.65"/>
    <row r="440" ht="14.25" customHeight="1" x14ac:dyDescent="0.65"/>
    <row r="441" ht="14.25" customHeight="1" x14ac:dyDescent="0.65"/>
    <row r="442" ht="14.25" customHeight="1" x14ac:dyDescent="0.65"/>
    <row r="443" ht="14.25" customHeight="1" x14ac:dyDescent="0.65"/>
    <row r="444" ht="14.25" customHeight="1" x14ac:dyDescent="0.65"/>
    <row r="445" ht="14.25" customHeight="1" x14ac:dyDescent="0.65"/>
    <row r="446" ht="14.25" customHeight="1" x14ac:dyDescent="0.65"/>
    <row r="447" ht="14.25" customHeight="1" x14ac:dyDescent="0.65"/>
    <row r="448" ht="14.25" customHeight="1" x14ac:dyDescent="0.65"/>
    <row r="449" ht="14.25" customHeight="1" x14ac:dyDescent="0.65"/>
    <row r="450" ht="14.25" customHeight="1" x14ac:dyDescent="0.65"/>
    <row r="451" ht="14.25" customHeight="1" x14ac:dyDescent="0.65"/>
    <row r="452" ht="14.25" customHeight="1" x14ac:dyDescent="0.65"/>
    <row r="453" ht="14.25" customHeight="1" x14ac:dyDescent="0.65"/>
    <row r="454" ht="14.25" customHeight="1" x14ac:dyDescent="0.65"/>
    <row r="455" ht="14.25" customHeight="1" x14ac:dyDescent="0.65"/>
    <row r="456" ht="14.25" customHeight="1" x14ac:dyDescent="0.65"/>
    <row r="457" ht="14.25" customHeight="1" x14ac:dyDescent="0.65"/>
    <row r="458" ht="14.25" customHeight="1" x14ac:dyDescent="0.65"/>
    <row r="459" ht="14.25" customHeight="1" x14ac:dyDescent="0.65"/>
    <row r="460" ht="14.25" customHeight="1" x14ac:dyDescent="0.65"/>
    <row r="461" ht="14.25" customHeight="1" x14ac:dyDescent="0.65"/>
    <row r="462" ht="14.25" customHeight="1" x14ac:dyDescent="0.65"/>
    <row r="463" ht="14.25" customHeight="1" x14ac:dyDescent="0.65"/>
    <row r="464" ht="14.25" customHeight="1" x14ac:dyDescent="0.65"/>
    <row r="465" ht="14.25" customHeight="1" x14ac:dyDescent="0.65"/>
    <row r="466" ht="14.25" customHeight="1" x14ac:dyDescent="0.65"/>
    <row r="467" ht="14.25" customHeight="1" x14ac:dyDescent="0.65"/>
    <row r="468" ht="14.25" customHeight="1" x14ac:dyDescent="0.65"/>
    <row r="469" ht="14.25" customHeight="1" x14ac:dyDescent="0.65"/>
    <row r="470" ht="14.25" customHeight="1" x14ac:dyDescent="0.65"/>
    <row r="471" ht="14.25" customHeight="1" x14ac:dyDescent="0.65"/>
    <row r="472" ht="14.25" customHeight="1" x14ac:dyDescent="0.65"/>
    <row r="473" ht="14.25" customHeight="1" x14ac:dyDescent="0.65"/>
    <row r="474" ht="14.25" customHeight="1" x14ac:dyDescent="0.65"/>
    <row r="475" ht="14.25" customHeight="1" x14ac:dyDescent="0.65"/>
    <row r="476" ht="14.25" customHeight="1" x14ac:dyDescent="0.65"/>
    <row r="477" ht="14.25" customHeight="1" x14ac:dyDescent="0.65"/>
    <row r="478" ht="14.25" customHeight="1" x14ac:dyDescent="0.65"/>
    <row r="479" ht="14.25" customHeight="1" x14ac:dyDescent="0.65"/>
    <row r="480" ht="14.25" customHeight="1" x14ac:dyDescent="0.65"/>
    <row r="481" ht="14.25" customHeight="1" x14ac:dyDescent="0.65"/>
    <row r="482" ht="14.25" customHeight="1" x14ac:dyDescent="0.65"/>
    <row r="483" ht="14.25" customHeight="1" x14ac:dyDescent="0.65"/>
    <row r="484" ht="14.25" customHeight="1" x14ac:dyDescent="0.65"/>
    <row r="485" ht="14.25" customHeight="1" x14ac:dyDescent="0.65"/>
    <row r="486" ht="14.25" customHeight="1" x14ac:dyDescent="0.65"/>
    <row r="487" ht="14.25" customHeight="1" x14ac:dyDescent="0.65"/>
    <row r="488" ht="14.25" customHeight="1" x14ac:dyDescent="0.65"/>
    <row r="489" ht="14.25" customHeight="1" x14ac:dyDescent="0.65"/>
    <row r="490" ht="14.25" customHeight="1" x14ac:dyDescent="0.65"/>
    <row r="491" ht="14.25" customHeight="1" x14ac:dyDescent="0.65"/>
    <row r="492" ht="14.25" customHeight="1" x14ac:dyDescent="0.65"/>
    <row r="493" ht="14.25" customHeight="1" x14ac:dyDescent="0.65"/>
    <row r="494" ht="14.25" customHeight="1" x14ac:dyDescent="0.65"/>
    <row r="495" ht="14.25" customHeight="1" x14ac:dyDescent="0.65"/>
    <row r="496" ht="14.25" customHeight="1" x14ac:dyDescent="0.65"/>
    <row r="497" ht="14.25" customHeight="1" x14ac:dyDescent="0.65"/>
    <row r="498" ht="14.25" customHeight="1" x14ac:dyDescent="0.65"/>
    <row r="499" ht="14.25" customHeight="1" x14ac:dyDescent="0.65"/>
    <row r="500" ht="14.25" customHeight="1" x14ac:dyDescent="0.65"/>
    <row r="501" ht="14.25" customHeight="1" x14ac:dyDescent="0.65"/>
    <row r="502" ht="14.25" customHeight="1" x14ac:dyDescent="0.65"/>
    <row r="503" ht="14.25" customHeight="1" x14ac:dyDescent="0.65"/>
    <row r="504" ht="14.25" customHeight="1" x14ac:dyDescent="0.65"/>
    <row r="505" ht="14.25" customHeight="1" x14ac:dyDescent="0.65"/>
    <row r="506" ht="14.25" customHeight="1" x14ac:dyDescent="0.65"/>
    <row r="507" ht="14.25" customHeight="1" x14ac:dyDescent="0.65"/>
    <row r="508" ht="14.25" customHeight="1" x14ac:dyDescent="0.65"/>
    <row r="509" ht="14.25" customHeight="1" x14ac:dyDescent="0.65"/>
    <row r="510" ht="14.25" customHeight="1" x14ac:dyDescent="0.65"/>
    <row r="511" ht="14.25" customHeight="1" x14ac:dyDescent="0.65"/>
    <row r="512" ht="14.25" customHeight="1" x14ac:dyDescent="0.65"/>
    <row r="513" ht="14.25" customHeight="1" x14ac:dyDescent="0.65"/>
    <row r="514" ht="14.25" customHeight="1" x14ac:dyDescent="0.65"/>
    <row r="515" ht="14.25" customHeight="1" x14ac:dyDescent="0.65"/>
    <row r="516" ht="14.25" customHeight="1" x14ac:dyDescent="0.65"/>
    <row r="517" ht="14.25" customHeight="1" x14ac:dyDescent="0.65"/>
    <row r="518" ht="14.25" customHeight="1" x14ac:dyDescent="0.65"/>
    <row r="519" ht="14.25" customHeight="1" x14ac:dyDescent="0.65"/>
    <row r="520" ht="14.25" customHeight="1" x14ac:dyDescent="0.65"/>
    <row r="521" ht="14.25" customHeight="1" x14ac:dyDescent="0.65"/>
    <row r="522" ht="14.25" customHeight="1" x14ac:dyDescent="0.65"/>
    <row r="523" ht="14.25" customHeight="1" x14ac:dyDescent="0.65"/>
    <row r="524" ht="14.25" customHeight="1" x14ac:dyDescent="0.65"/>
    <row r="525" ht="14.25" customHeight="1" x14ac:dyDescent="0.65"/>
    <row r="526" ht="14.25" customHeight="1" x14ac:dyDescent="0.65"/>
    <row r="527" ht="14.25" customHeight="1" x14ac:dyDescent="0.65"/>
    <row r="528" ht="14.25" customHeight="1" x14ac:dyDescent="0.65"/>
    <row r="529" ht="14.25" customHeight="1" x14ac:dyDescent="0.65"/>
    <row r="530" ht="14.25" customHeight="1" x14ac:dyDescent="0.65"/>
    <row r="531" ht="14.25" customHeight="1" x14ac:dyDescent="0.65"/>
    <row r="532" ht="14.25" customHeight="1" x14ac:dyDescent="0.65"/>
    <row r="533" ht="14.25" customHeight="1" x14ac:dyDescent="0.65"/>
    <row r="534" ht="14.25" customHeight="1" x14ac:dyDescent="0.65"/>
    <row r="535" ht="14.25" customHeight="1" x14ac:dyDescent="0.65"/>
    <row r="536" ht="14.25" customHeight="1" x14ac:dyDescent="0.65"/>
    <row r="537" ht="14.25" customHeight="1" x14ac:dyDescent="0.65"/>
    <row r="538" ht="14.25" customHeight="1" x14ac:dyDescent="0.65"/>
    <row r="539" ht="14.25" customHeight="1" x14ac:dyDescent="0.65"/>
    <row r="540" ht="14.25" customHeight="1" x14ac:dyDescent="0.65"/>
    <row r="541" ht="14.25" customHeight="1" x14ac:dyDescent="0.65"/>
    <row r="542" ht="14.25" customHeight="1" x14ac:dyDescent="0.65"/>
    <row r="543" ht="14.25" customHeight="1" x14ac:dyDescent="0.65"/>
    <row r="544" ht="14.25" customHeight="1" x14ac:dyDescent="0.65"/>
    <row r="545" ht="14.25" customHeight="1" x14ac:dyDescent="0.65"/>
    <row r="546" ht="14.25" customHeight="1" x14ac:dyDescent="0.65"/>
    <row r="547" ht="14.25" customHeight="1" x14ac:dyDescent="0.65"/>
    <row r="548" ht="14.25" customHeight="1" x14ac:dyDescent="0.65"/>
    <row r="549" ht="14.25" customHeight="1" x14ac:dyDescent="0.65"/>
    <row r="550" ht="14.25" customHeight="1" x14ac:dyDescent="0.65"/>
    <row r="551" ht="14.25" customHeight="1" x14ac:dyDescent="0.65"/>
    <row r="552" ht="14.25" customHeight="1" x14ac:dyDescent="0.65"/>
    <row r="553" ht="14.25" customHeight="1" x14ac:dyDescent="0.65"/>
    <row r="554" ht="14.25" customHeight="1" x14ac:dyDescent="0.65"/>
    <row r="555" ht="14.25" customHeight="1" x14ac:dyDescent="0.65"/>
    <row r="556" ht="14.25" customHeight="1" x14ac:dyDescent="0.65"/>
    <row r="557" ht="14.25" customHeight="1" x14ac:dyDescent="0.65"/>
    <row r="558" ht="14.25" customHeight="1" x14ac:dyDescent="0.65"/>
    <row r="559" ht="14.25" customHeight="1" x14ac:dyDescent="0.65"/>
    <row r="560" ht="14.25" customHeight="1" x14ac:dyDescent="0.65"/>
    <row r="561" ht="14.25" customHeight="1" x14ac:dyDescent="0.65"/>
    <row r="562" ht="14.25" customHeight="1" x14ac:dyDescent="0.65"/>
    <row r="563" ht="14.25" customHeight="1" x14ac:dyDescent="0.65"/>
    <row r="564" ht="14.25" customHeight="1" x14ac:dyDescent="0.65"/>
    <row r="565" ht="14.25" customHeight="1" x14ac:dyDescent="0.65"/>
    <row r="566" ht="14.25" customHeight="1" x14ac:dyDescent="0.65"/>
    <row r="567" ht="14.25" customHeight="1" x14ac:dyDescent="0.65"/>
    <row r="568" ht="14.25" customHeight="1" x14ac:dyDescent="0.65"/>
    <row r="569" ht="14.25" customHeight="1" x14ac:dyDescent="0.65"/>
    <row r="570" ht="14.25" customHeight="1" x14ac:dyDescent="0.65"/>
    <row r="571" ht="14.25" customHeight="1" x14ac:dyDescent="0.65"/>
    <row r="572" ht="14.25" customHeight="1" x14ac:dyDescent="0.65"/>
    <row r="573" ht="14.25" customHeight="1" x14ac:dyDescent="0.65"/>
    <row r="574" ht="14.25" customHeight="1" x14ac:dyDescent="0.65"/>
    <row r="575" ht="14.25" customHeight="1" x14ac:dyDescent="0.65"/>
    <row r="576" ht="14.25" customHeight="1" x14ac:dyDescent="0.65"/>
    <row r="577" ht="14.25" customHeight="1" x14ac:dyDescent="0.65"/>
    <row r="578" ht="14.25" customHeight="1" x14ac:dyDescent="0.65"/>
    <row r="579" ht="14.25" customHeight="1" x14ac:dyDescent="0.65"/>
    <row r="580" ht="14.25" customHeight="1" x14ac:dyDescent="0.65"/>
    <row r="581" ht="14.25" customHeight="1" x14ac:dyDescent="0.65"/>
    <row r="582" ht="14.25" customHeight="1" x14ac:dyDescent="0.65"/>
    <row r="583" ht="14.25" customHeight="1" x14ac:dyDescent="0.65"/>
    <row r="584" ht="14.25" customHeight="1" x14ac:dyDescent="0.65"/>
    <row r="585" ht="14.25" customHeight="1" x14ac:dyDescent="0.65"/>
    <row r="586" ht="14.25" customHeight="1" x14ac:dyDescent="0.65"/>
    <row r="587" ht="14.25" customHeight="1" x14ac:dyDescent="0.65"/>
    <row r="588" ht="14.25" customHeight="1" x14ac:dyDescent="0.65"/>
    <row r="589" ht="14.25" customHeight="1" x14ac:dyDescent="0.65"/>
    <row r="590" ht="14.25" customHeight="1" x14ac:dyDescent="0.65"/>
    <row r="591" ht="14.25" customHeight="1" x14ac:dyDescent="0.65"/>
    <row r="592" ht="14.25" customHeight="1" x14ac:dyDescent="0.65"/>
    <row r="593" ht="14.25" customHeight="1" x14ac:dyDescent="0.65"/>
    <row r="594" ht="14.25" customHeight="1" x14ac:dyDescent="0.65"/>
    <row r="595" ht="14.25" customHeight="1" x14ac:dyDescent="0.65"/>
    <row r="596" ht="14.25" customHeight="1" x14ac:dyDescent="0.65"/>
    <row r="597" ht="14.25" customHeight="1" x14ac:dyDescent="0.65"/>
    <row r="598" ht="14.25" customHeight="1" x14ac:dyDescent="0.65"/>
    <row r="599" ht="14.25" customHeight="1" x14ac:dyDescent="0.65"/>
    <row r="600" ht="14.25" customHeight="1" x14ac:dyDescent="0.65"/>
    <row r="601" ht="14.25" customHeight="1" x14ac:dyDescent="0.65"/>
    <row r="602" ht="14.25" customHeight="1" x14ac:dyDescent="0.65"/>
    <row r="603" ht="14.25" customHeight="1" x14ac:dyDescent="0.65"/>
    <row r="604" ht="14.25" customHeight="1" x14ac:dyDescent="0.65"/>
    <row r="605" ht="14.25" customHeight="1" x14ac:dyDescent="0.65"/>
    <row r="606" ht="14.25" customHeight="1" x14ac:dyDescent="0.65"/>
    <row r="607" ht="14.25" customHeight="1" x14ac:dyDescent="0.65"/>
    <row r="608" ht="14.25" customHeight="1" x14ac:dyDescent="0.65"/>
    <row r="609" ht="14.25" customHeight="1" x14ac:dyDescent="0.65"/>
    <row r="610" ht="14.25" customHeight="1" x14ac:dyDescent="0.65"/>
    <row r="611" ht="14.25" customHeight="1" x14ac:dyDescent="0.65"/>
    <row r="612" ht="14.25" customHeight="1" x14ac:dyDescent="0.65"/>
    <row r="613" ht="14.25" customHeight="1" x14ac:dyDescent="0.65"/>
    <row r="614" ht="14.25" customHeight="1" x14ac:dyDescent="0.65"/>
    <row r="615" ht="14.25" customHeight="1" x14ac:dyDescent="0.65"/>
    <row r="616" ht="14.25" customHeight="1" x14ac:dyDescent="0.65"/>
    <row r="617" ht="14.25" customHeight="1" x14ac:dyDescent="0.65"/>
    <row r="618" ht="14.25" customHeight="1" x14ac:dyDescent="0.65"/>
    <row r="619" ht="14.25" customHeight="1" x14ac:dyDescent="0.65"/>
    <row r="620" ht="14.25" customHeight="1" x14ac:dyDescent="0.65"/>
    <row r="621" ht="14.25" customHeight="1" x14ac:dyDescent="0.65"/>
    <row r="622" ht="14.25" customHeight="1" x14ac:dyDescent="0.65"/>
    <row r="623" ht="14.25" customHeight="1" x14ac:dyDescent="0.65"/>
    <row r="624" ht="14.25" customHeight="1" x14ac:dyDescent="0.65"/>
    <row r="625" ht="14.25" customHeight="1" x14ac:dyDescent="0.65"/>
    <row r="626" ht="14.25" customHeight="1" x14ac:dyDescent="0.65"/>
    <row r="627" ht="14.25" customHeight="1" x14ac:dyDescent="0.65"/>
    <row r="628" ht="14.25" customHeight="1" x14ac:dyDescent="0.65"/>
    <row r="629" ht="14.25" customHeight="1" x14ac:dyDescent="0.65"/>
    <row r="630" ht="14.25" customHeight="1" x14ac:dyDescent="0.65"/>
    <row r="631" ht="14.25" customHeight="1" x14ac:dyDescent="0.65"/>
    <row r="632" ht="14.25" customHeight="1" x14ac:dyDescent="0.65"/>
    <row r="633" ht="14.25" customHeight="1" x14ac:dyDescent="0.65"/>
    <row r="634" ht="14.25" customHeight="1" x14ac:dyDescent="0.65"/>
    <row r="635" ht="14.25" customHeight="1" x14ac:dyDescent="0.65"/>
    <row r="636" ht="14.25" customHeight="1" x14ac:dyDescent="0.65"/>
    <row r="637" ht="14.25" customHeight="1" x14ac:dyDescent="0.65"/>
    <row r="638" ht="14.25" customHeight="1" x14ac:dyDescent="0.65"/>
    <row r="639" ht="14.25" customHeight="1" x14ac:dyDescent="0.65"/>
    <row r="640" ht="14.25" customHeight="1" x14ac:dyDescent="0.65"/>
    <row r="641" ht="14.25" customHeight="1" x14ac:dyDescent="0.65"/>
    <row r="642" ht="14.25" customHeight="1" x14ac:dyDescent="0.65"/>
    <row r="643" ht="14.25" customHeight="1" x14ac:dyDescent="0.65"/>
    <row r="644" ht="14.25" customHeight="1" x14ac:dyDescent="0.65"/>
    <row r="645" ht="14.25" customHeight="1" x14ac:dyDescent="0.65"/>
    <row r="646" ht="14.25" customHeight="1" x14ac:dyDescent="0.65"/>
    <row r="647" ht="14.25" customHeight="1" x14ac:dyDescent="0.65"/>
    <row r="648" ht="14.25" customHeight="1" x14ac:dyDescent="0.65"/>
    <row r="649" ht="14.25" customHeight="1" x14ac:dyDescent="0.65"/>
    <row r="650" ht="14.25" customHeight="1" x14ac:dyDescent="0.65"/>
    <row r="651" ht="14.25" customHeight="1" x14ac:dyDescent="0.65"/>
    <row r="652" ht="14.25" customHeight="1" x14ac:dyDescent="0.65"/>
    <row r="653" ht="14.25" customHeight="1" x14ac:dyDescent="0.65"/>
    <row r="654" ht="14.25" customHeight="1" x14ac:dyDescent="0.65"/>
    <row r="655" ht="14.25" customHeight="1" x14ac:dyDescent="0.65"/>
    <row r="656" ht="14.25" customHeight="1" x14ac:dyDescent="0.65"/>
    <row r="657" ht="14.25" customHeight="1" x14ac:dyDescent="0.65"/>
    <row r="658" ht="14.25" customHeight="1" x14ac:dyDescent="0.65"/>
    <row r="659" ht="14.25" customHeight="1" x14ac:dyDescent="0.65"/>
    <row r="660" ht="14.25" customHeight="1" x14ac:dyDescent="0.65"/>
    <row r="661" ht="14.25" customHeight="1" x14ac:dyDescent="0.65"/>
    <row r="662" ht="14.25" customHeight="1" x14ac:dyDescent="0.65"/>
    <row r="663" ht="14.25" customHeight="1" x14ac:dyDescent="0.65"/>
    <row r="664" ht="14.25" customHeight="1" x14ac:dyDescent="0.65"/>
    <row r="665" ht="14.25" customHeight="1" x14ac:dyDescent="0.65"/>
    <row r="666" ht="14.25" customHeight="1" x14ac:dyDescent="0.65"/>
    <row r="667" ht="14.25" customHeight="1" x14ac:dyDescent="0.65"/>
    <row r="668" ht="14.25" customHeight="1" x14ac:dyDescent="0.65"/>
    <row r="669" ht="14.25" customHeight="1" x14ac:dyDescent="0.65"/>
    <row r="670" ht="14.25" customHeight="1" x14ac:dyDescent="0.65"/>
    <row r="671" ht="14.25" customHeight="1" x14ac:dyDescent="0.65"/>
    <row r="672" ht="14.25" customHeight="1" x14ac:dyDescent="0.65"/>
    <row r="673" ht="14.25" customHeight="1" x14ac:dyDescent="0.65"/>
    <row r="674" ht="14.25" customHeight="1" x14ac:dyDescent="0.65"/>
    <row r="675" ht="14.25" customHeight="1" x14ac:dyDescent="0.65"/>
    <row r="676" ht="14.25" customHeight="1" x14ac:dyDescent="0.65"/>
    <row r="677" ht="14.25" customHeight="1" x14ac:dyDescent="0.65"/>
    <row r="678" ht="14.25" customHeight="1" x14ac:dyDescent="0.65"/>
    <row r="679" ht="14.25" customHeight="1" x14ac:dyDescent="0.65"/>
    <row r="680" ht="14.25" customHeight="1" x14ac:dyDescent="0.65"/>
    <row r="681" ht="14.25" customHeight="1" x14ac:dyDescent="0.65"/>
    <row r="682" ht="14.25" customHeight="1" x14ac:dyDescent="0.65"/>
    <row r="683" ht="14.25" customHeight="1" x14ac:dyDescent="0.65"/>
    <row r="684" ht="14.25" customHeight="1" x14ac:dyDescent="0.65"/>
    <row r="685" ht="14.25" customHeight="1" x14ac:dyDescent="0.65"/>
    <row r="686" ht="14.25" customHeight="1" x14ac:dyDescent="0.65"/>
    <row r="687" ht="14.25" customHeight="1" x14ac:dyDescent="0.65"/>
    <row r="688" ht="14.25" customHeight="1" x14ac:dyDescent="0.65"/>
    <row r="689" ht="14.25" customHeight="1" x14ac:dyDescent="0.65"/>
    <row r="690" ht="14.25" customHeight="1" x14ac:dyDescent="0.65"/>
    <row r="691" ht="14.25" customHeight="1" x14ac:dyDescent="0.65"/>
    <row r="692" ht="14.25" customHeight="1" x14ac:dyDescent="0.65"/>
    <row r="693" ht="14.25" customHeight="1" x14ac:dyDescent="0.65"/>
    <row r="694" ht="14.25" customHeight="1" x14ac:dyDescent="0.65"/>
    <row r="695" ht="14.25" customHeight="1" x14ac:dyDescent="0.65"/>
    <row r="696" ht="14.25" customHeight="1" x14ac:dyDescent="0.65"/>
    <row r="697" ht="14.25" customHeight="1" x14ac:dyDescent="0.65"/>
    <row r="698" ht="14.25" customHeight="1" x14ac:dyDescent="0.65"/>
    <row r="699" ht="14.25" customHeight="1" x14ac:dyDescent="0.65"/>
    <row r="700" ht="14.25" customHeight="1" x14ac:dyDescent="0.65"/>
    <row r="701" ht="14.25" customHeight="1" x14ac:dyDescent="0.65"/>
    <row r="702" ht="14.25" customHeight="1" x14ac:dyDescent="0.65"/>
    <row r="703" ht="14.25" customHeight="1" x14ac:dyDescent="0.65"/>
    <row r="704" ht="14.25" customHeight="1" x14ac:dyDescent="0.65"/>
    <row r="705" ht="14.25" customHeight="1" x14ac:dyDescent="0.65"/>
    <row r="706" ht="14.25" customHeight="1" x14ac:dyDescent="0.65"/>
    <row r="707" ht="14.25" customHeight="1" x14ac:dyDescent="0.65"/>
    <row r="708" ht="14.25" customHeight="1" x14ac:dyDescent="0.65"/>
    <row r="709" ht="14.25" customHeight="1" x14ac:dyDescent="0.65"/>
    <row r="710" ht="14.25" customHeight="1" x14ac:dyDescent="0.65"/>
    <row r="711" ht="14.25" customHeight="1" x14ac:dyDescent="0.65"/>
    <row r="712" ht="14.25" customHeight="1" x14ac:dyDescent="0.65"/>
    <row r="713" ht="14.25" customHeight="1" x14ac:dyDescent="0.65"/>
    <row r="714" ht="14.25" customHeight="1" x14ac:dyDescent="0.65"/>
    <row r="715" ht="14.25" customHeight="1" x14ac:dyDescent="0.65"/>
    <row r="716" ht="14.25" customHeight="1" x14ac:dyDescent="0.65"/>
    <row r="717" ht="14.25" customHeight="1" x14ac:dyDescent="0.65"/>
    <row r="718" ht="14.25" customHeight="1" x14ac:dyDescent="0.65"/>
    <row r="719" ht="14.25" customHeight="1" x14ac:dyDescent="0.65"/>
    <row r="720" ht="14.25" customHeight="1" x14ac:dyDescent="0.65"/>
    <row r="721" ht="14.25" customHeight="1" x14ac:dyDescent="0.65"/>
    <row r="722" ht="14.25" customHeight="1" x14ac:dyDescent="0.65"/>
    <row r="723" ht="14.25" customHeight="1" x14ac:dyDescent="0.65"/>
    <row r="724" ht="14.25" customHeight="1" x14ac:dyDescent="0.65"/>
    <row r="725" ht="14.25" customHeight="1" x14ac:dyDescent="0.65"/>
    <row r="726" ht="14.25" customHeight="1" x14ac:dyDescent="0.65"/>
    <row r="727" ht="14.25" customHeight="1" x14ac:dyDescent="0.65"/>
    <row r="728" ht="14.25" customHeight="1" x14ac:dyDescent="0.65"/>
    <row r="729" ht="14.25" customHeight="1" x14ac:dyDescent="0.65"/>
    <row r="730" ht="14.25" customHeight="1" x14ac:dyDescent="0.65"/>
    <row r="731" ht="14.25" customHeight="1" x14ac:dyDescent="0.65"/>
    <row r="732" ht="14.25" customHeight="1" x14ac:dyDescent="0.65"/>
    <row r="733" ht="14.25" customHeight="1" x14ac:dyDescent="0.65"/>
    <row r="734" ht="14.25" customHeight="1" x14ac:dyDescent="0.65"/>
    <row r="735" ht="14.25" customHeight="1" x14ac:dyDescent="0.65"/>
    <row r="736" ht="14.25" customHeight="1" x14ac:dyDescent="0.65"/>
    <row r="737" ht="14.25" customHeight="1" x14ac:dyDescent="0.65"/>
    <row r="738" ht="14.25" customHeight="1" x14ac:dyDescent="0.65"/>
    <row r="739" ht="14.25" customHeight="1" x14ac:dyDescent="0.65"/>
    <row r="740" ht="14.25" customHeight="1" x14ac:dyDescent="0.65"/>
    <row r="741" ht="14.25" customHeight="1" x14ac:dyDescent="0.65"/>
    <row r="742" ht="14.25" customHeight="1" x14ac:dyDescent="0.65"/>
    <row r="743" ht="14.25" customHeight="1" x14ac:dyDescent="0.65"/>
    <row r="744" ht="14.25" customHeight="1" x14ac:dyDescent="0.65"/>
    <row r="745" ht="14.25" customHeight="1" x14ac:dyDescent="0.65"/>
    <row r="746" ht="14.25" customHeight="1" x14ac:dyDescent="0.65"/>
    <row r="747" ht="14.25" customHeight="1" x14ac:dyDescent="0.65"/>
    <row r="748" ht="14.25" customHeight="1" x14ac:dyDescent="0.65"/>
    <row r="749" ht="14.25" customHeight="1" x14ac:dyDescent="0.65"/>
    <row r="750" ht="14.25" customHeight="1" x14ac:dyDescent="0.65"/>
    <row r="751" ht="14.25" customHeight="1" x14ac:dyDescent="0.65"/>
    <row r="752" ht="14.25" customHeight="1" x14ac:dyDescent="0.65"/>
    <row r="753" ht="14.25" customHeight="1" x14ac:dyDescent="0.65"/>
    <row r="754" ht="14.25" customHeight="1" x14ac:dyDescent="0.65"/>
    <row r="755" ht="14.25" customHeight="1" x14ac:dyDescent="0.65"/>
    <row r="756" ht="14.25" customHeight="1" x14ac:dyDescent="0.65"/>
    <row r="757" ht="14.25" customHeight="1" x14ac:dyDescent="0.65"/>
    <row r="758" ht="14.25" customHeight="1" x14ac:dyDescent="0.65"/>
    <row r="759" ht="14.25" customHeight="1" x14ac:dyDescent="0.65"/>
    <row r="760" ht="14.25" customHeight="1" x14ac:dyDescent="0.65"/>
    <row r="761" ht="14.25" customHeight="1" x14ac:dyDescent="0.65"/>
    <row r="762" ht="14.25" customHeight="1" x14ac:dyDescent="0.65"/>
    <row r="763" ht="14.25" customHeight="1" x14ac:dyDescent="0.65"/>
    <row r="764" ht="14.25" customHeight="1" x14ac:dyDescent="0.65"/>
    <row r="765" ht="14.25" customHeight="1" x14ac:dyDescent="0.65"/>
    <row r="766" ht="14.25" customHeight="1" x14ac:dyDescent="0.65"/>
    <row r="767" ht="14.25" customHeight="1" x14ac:dyDescent="0.65"/>
    <row r="768" ht="14.25" customHeight="1" x14ac:dyDescent="0.65"/>
    <row r="769" ht="14.25" customHeight="1" x14ac:dyDescent="0.65"/>
    <row r="770" ht="14.25" customHeight="1" x14ac:dyDescent="0.65"/>
    <row r="771" ht="14.25" customHeight="1" x14ac:dyDescent="0.65"/>
    <row r="772" ht="14.25" customHeight="1" x14ac:dyDescent="0.65"/>
    <row r="773" ht="14.25" customHeight="1" x14ac:dyDescent="0.65"/>
    <row r="774" ht="14.25" customHeight="1" x14ac:dyDescent="0.65"/>
    <row r="775" ht="14.25" customHeight="1" x14ac:dyDescent="0.65"/>
    <row r="776" ht="14.25" customHeight="1" x14ac:dyDescent="0.65"/>
    <row r="777" ht="14.25" customHeight="1" x14ac:dyDescent="0.65"/>
    <row r="778" ht="14.25" customHeight="1" x14ac:dyDescent="0.65"/>
    <row r="779" ht="14.25" customHeight="1" x14ac:dyDescent="0.65"/>
    <row r="780" ht="14.25" customHeight="1" x14ac:dyDescent="0.65"/>
    <row r="781" ht="14.25" customHeight="1" x14ac:dyDescent="0.65"/>
    <row r="782" ht="14.25" customHeight="1" x14ac:dyDescent="0.65"/>
    <row r="783" ht="14.25" customHeight="1" x14ac:dyDescent="0.65"/>
    <row r="784" ht="14.25" customHeight="1" x14ac:dyDescent="0.65"/>
    <row r="785" ht="14.25" customHeight="1" x14ac:dyDescent="0.65"/>
    <row r="786" ht="14.25" customHeight="1" x14ac:dyDescent="0.65"/>
    <row r="787" ht="14.25" customHeight="1" x14ac:dyDescent="0.65"/>
    <row r="788" ht="14.25" customHeight="1" x14ac:dyDescent="0.65"/>
    <row r="789" ht="14.25" customHeight="1" x14ac:dyDescent="0.65"/>
    <row r="790" ht="14.25" customHeight="1" x14ac:dyDescent="0.65"/>
    <row r="791" ht="14.25" customHeight="1" x14ac:dyDescent="0.65"/>
    <row r="792" ht="14.25" customHeight="1" x14ac:dyDescent="0.65"/>
    <row r="793" ht="14.25" customHeight="1" x14ac:dyDescent="0.65"/>
    <row r="794" ht="14.25" customHeight="1" x14ac:dyDescent="0.65"/>
    <row r="795" ht="14.25" customHeight="1" x14ac:dyDescent="0.65"/>
    <row r="796" ht="14.25" customHeight="1" x14ac:dyDescent="0.65"/>
    <row r="797" ht="14.25" customHeight="1" x14ac:dyDescent="0.65"/>
    <row r="798" ht="14.25" customHeight="1" x14ac:dyDescent="0.65"/>
    <row r="799" ht="14.25" customHeight="1" x14ac:dyDescent="0.65"/>
    <row r="800" ht="14.25" customHeight="1" x14ac:dyDescent="0.65"/>
    <row r="801" ht="14.25" customHeight="1" x14ac:dyDescent="0.65"/>
    <row r="802" ht="14.25" customHeight="1" x14ac:dyDescent="0.65"/>
    <row r="803" ht="14.25" customHeight="1" x14ac:dyDescent="0.65"/>
    <row r="804" ht="14.25" customHeight="1" x14ac:dyDescent="0.65"/>
    <row r="805" ht="14.25" customHeight="1" x14ac:dyDescent="0.65"/>
    <row r="806" ht="14.25" customHeight="1" x14ac:dyDescent="0.65"/>
    <row r="807" ht="14.25" customHeight="1" x14ac:dyDescent="0.65"/>
    <row r="808" ht="14.25" customHeight="1" x14ac:dyDescent="0.65"/>
    <row r="809" ht="14.25" customHeight="1" x14ac:dyDescent="0.65"/>
    <row r="810" ht="14.25" customHeight="1" x14ac:dyDescent="0.65"/>
    <row r="811" ht="14.25" customHeight="1" x14ac:dyDescent="0.65"/>
    <row r="812" ht="14.25" customHeight="1" x14ac:dyDescent="0.65"/>
    <row r="813" ht="14.25" customHeight="1" x14ac:dyDescent="0.65"/>
    <row r="814" ht="14.25" customHeight="1" x14ac:dyDescent="0.65"/>
    <row r="815" ht="14.25" customHeight="1" x14ac:dyDescent="0.65"/>
    <row r="816" ht="14.25" customHeight="1" x14ac:dyDescent="0.65"/>
    <row r="817" ht="14.25" customHeight="1" x14ac:dyDescent="0.65"/>
    <row r="818" ht="14.25" customHeight="1" x14ac:dyDescent="0.65"/>
    <row r="819" ht="14.25" customHeight="1" x14ac:dyDescent="0.65"/>
    <row r="820" ht="14.25" customHeight="1" x14ac:dyDescent="0.65"/>
    <row r="821" ht="14.25" customHeight="1" x14ac:dyDescent="0.65"/>
    <row r="822" ht="14.25" customHeight="1" x14ac:dyDescent="0.65"/>
    <row r="823" ht="14.25" customHeight="1" x14ac:dyDescent="0.65"/>
    <row r="824" ht="14.25" customHeight="1" x14ac:dyDescent="0.65"/>
    <row r="825" ht="14.25" customHeight="1" x14ac:dyDescent="0.65"/>
    <row r="826" ht="14.25" customHeight="1" x14ac:dyDescent="0.65"/>
    <row r="827" ht="14.25" customHeight="1" x14ac:dyDescent="0.65"/>
    <row r="828" ht="14.25" customHeight="1" x14ac:dyDescent="0.65"/>
    <row r="829" ht="14.25" customHeight="1" x14ac:dyDescent="0.65"/>
    <row r="830" ht="14.25" customHeight="1" x14ac:dyDescent="0.65"/>
    <row r="831" ht="14.25" customHeight="1" x14ac:dyDescent="0.65"/>
    <row r="832" ht="14.25" customHeight="1" x14ac:dyDescent="0.65"/>
    <row r="833" ht="14.25" customHeight="1" x14ac:dyDescent="0.65"/>
    <row r="834" ht="14.25" customHeight="1" x14ac:dyDescent="0.65"/>
    <row r="835" ht="14.25" customHeight="1" x14ac:dyDescent="0.65"/>
    <row r="836" ht="14.25" customHeight="1" x14ac:dyDescent="0.65"/>
    <row r="837" ht="14.25" customHeight="1" x14ac:dyDescent="0.65"/>
    <row r="838" ht="14.25" customHeight="1" x14ac:dyDescent="0.65"/>
    <row r="839" ht="14.25" customHeight="1" x14ac:dyDescent="0.65"/>
    <row r="840" ht="14.25" customHeight="1" x14ac:dyDescent="0.65"/>
    <row r="841" ht="14.25" customHeight="1" x14ac:dyDescent="0.65"/>
    <row r="842" ht="14.25" customHeight="1" x14ac:dyDescent="0.65"/>
    <row r="843" ht="14.25" customHeight="1" x14ac:dyDescent="0.65"/>
    <row r="844" ht="14.25" customHeight="1" x14ac:dyDescent="0.65"/>
    <row r="845" ht="14.25" customHeight="1" x14ac:dyDescent="0.65"/>
    <row r="846" ht="14.25" customHeight="1" x14ac:dyDescent="0.65"/>
    <row r="847" ht="14.25" customHeight="1" x14ac:dyDescent="0.65"/>
    <row r="848" ht="14.25" customHeight="1" x14ac:dyDescent="0.65"/>
    <row r="849" ht="14.25" customHeight="1" x14ac:dyDescent="0.65"/>
    <row r="850" ht="14.25" customHeight="1" x14ac:dyDescent="0.65"/>
    <row r="851" ht="14.25" customHeight="1" x14ac:dyDescent="0.65"/>
    <row r="852" ht="14.25" customHeight="1" x14ac:dyDescent="0.65"/>
    <row r="853" ht="14.25" customHeight="1" x14ac:dyDescent="0.65"/>
    <row r="854" ht="14.25" customHeight="1" x14ac:dyDescent="0.65"/>
    <row r="855" ht="14.25" customHeight="1" x14ac:dyDescent="0.65"/>
    <row r="856" ht="14.25" customHeight="1" x14ac:dyDescent="0.65"/>
    <row r="857" ht="14.25" customHeight="1" x14ac:dyDescent="0.65"/>
    <row r="858" ht="14.25" customHeight="1" x14ac:dyDescent="0.65"/>
    <row r="859" ht="14.25" customHeight="1" x14ac:dyDescent="0.65"/>
    <row r="860" ht="14.25" customHeight="1" x14ac:dyDescent="0.65"/>
    <row r="861" ht="14.25" customHeight="1" x14ac:dyDescent="0.65"/>
    <row r="862" ht="14.25" customHeight="1" x14ac:dyDescent="0.65"/>
    <row r="863" ht="14.25" customHeight="1" x14ac:dyDescent="0.65"/>
    <row r="864" ht="14.25" customHeight="1" x14ac:dyDescent="0.65"/>
    <row r="865" ht="14.25" customHeight="1" x14ac:dyDescent="0.65"/>
    <row r="866" ht="14.25" customHeight="1" x14ac:dyDescent="0.65"/>
    <row r="867" ht="14.25" customHeight="1" x14ac:dyDescent="0.65"/>
    <row r="868" ht="14.25" customHeight="1" x14ac:dyDescent="0.65"/>
    <row r="869" ht="14.25" customHeight="1" x14ac:dyDescent="0.65"/>
    <row r="870" ht="14.25" customHeight="1" x14ac:dyDescent="0.65"/>
    <row r="871" ht="14.25" customHeight="1" x14ac:dyDescent="0.65"/>
    <row r="872" ht="14.25" customHeight="1" x14ac:dyDescent="0.65"/>
    <row r="873" ht="14.25" customHeight="1" x14ac:dyDescent="0.65"/>
    <row r="874" ht="14.25" customHeight="1" x14ac:dyDescent="0.65"/>
    <row r="875" ht="14.25" customHeight="1" x14ac:dyDescent="0.65"/>
    <row r="876" ht="14.25" customHeight="1" x14ac:dyDescent="0.65"/>
    <row r="877" ht="14.25" customHeight="1" x14ac:dyDescent="0.65"/>
    <row r="878" ht="14.25" customHeight="1" x14ac:dyDescent="0.65"/>
    <row r="879" ht="14.25" customHeight="1" x14ac:dyDescent="0.65"/>
    <row r="880" ht="14.25" customHeight="1" x14ac:dyDescent="0.65"/>
    <row r="881" ht="14.25" customHeight="1" x14ac:dyDescent="0.65"/>
    <row r="882" ht="14.25" customHeight="1" x14ac:dyDescent="0.65"/>
    <row r="883" ht="14.25" customHeight="1" x14ac:dyDescent="0.65"/>
    <row r="884" ht="14.25" customHeight="1" x14ac:dyDescent="0.65"/>
    <row r="885" ht="14.25" customHeight="1" x14ac:dyDescent="0.65"/>
    <row r="886" ht="14.25" customHeight="1" x14ac:dyDescent="0.65"/>
    <row r="887" ht="14.25" customHeight="1" x14ac:dyDescent="0.65"/>
    <row r="888" ht="14.25" customHeight="1" x14ac:dyDescent="0.65"/>
    <row r="889" ht="14.25" customHeight="1" x14ac:dyDescent="0.65"/>
    <row r="890" ht="14.25" customHeight="1" x14ac:dyDescent="0.65"/>
    <row r="891" ht="14.25" customHeight="1" x14ac:dyDescent="0.65"/>
    <row r="892" ht="14.25" customHeight="1" x14ac:dyDescent="0.65"/>
    <row r="893" ht="14.25" customHeight="1" x14ac:dyDescent="0.65"/>
    <row r="894" ht="14.25" customHeight="1" x14ac:dyDescent="0.65"/>
    <row r="895" ht="14.25" customHeight="1" x14ac:dyDescent="0.65"/>
    <row r="896" ht="14.25" customHeight="1" x14ac:dyDescent="0.65"/>
    <row r="897" ht="14.25" customHeight="1" x14ac:dyDescent="0.65"/>
    <row r="898" ht="14.25" customHeight="1" x14ac:dyDescent="0.65"/>
    <row r="899" ht="14.25" customHeight="1" x14ac:dyDescent="0.65"/>
    <row r="900" ht="14.25" customHeight="1" x14ac:dyDescent="0.65"/>
    <row r="901" ht="14.25" customHeight="1" x14ac:dyDescent="0.65"/>
    <row r="902" ht="14.25" customHeight="1" x14ac:dyDescent="0.65"/>
    <row r="903" ht="14.25" customHeight="1" x14ac:dyDescent="0.65"/>
    <row r="904" ht="14.25" customHeight="1" x14ac:dyDescent="0.65"/>
    <row r="905" ht="14.25" customHeight="1" x14ac:dyDescent="0.65"/>
    <row r="906" ht="14.25" customHeight="1" x14ac:dyDescent="0.65"/>
    <row r="907" ht="14.25" customHeight="1" x14ac:dyDescent="0.65"/>
    <row r="908" ht="14.25" customHeight="1" x14ac:dyDescent="0.65"/>
    <row r="909" ht="14.25" customHeight="1" x14ac:dyDescent="0.65"/>
    <row r="910" ht="14.25" customHeight="1" x14ac:dyDescent="0.65"/>
    <row r="911" ht="14.25" customHeight="1" x14ac:dyDescent="0.65"/>
    <row r="912" ht="14.25" customHeight="1" x14ac:dyDescent="0.65"/>
    <row r="913" ht="14.25" customHeight="1" x14ac:dyDescent="0.65"/>
    <row r="914" ht="14.25" customHeight="1" x14ac:dyDescent="0.65"/>
    <row r="915" ht="14.25" customHeight="1" x14ac:dyDescent="0.65"/>
    <row r="916" ht="14.25" customHeight="1" x14ac:dyDescent="0.65"/>
    <row r="917" ht="14.25" customHeight="1" x14ac:dyDescent="0.65"/>
    <row r="918" ht="14.25" customHeight="1" x14ac:dyDescent="0.65"/>
    <row r="919" ht="14.25" customHeight="1" x14ac:dyDescent="0.65"/>
    <row r="920" ht="14.25" customHeight="1" x14ac:dyDescent="0.65"/>
    <row r="921" ht="14.25" customHeight="1" x14ac:dyDescent="0.65"/>
    <row r="922" ht="14.25" customHeight="1" x14ac:dyDescent="0.65"/>
    <row r="923" ht="14.25" customHeight="1" x14ac:dyDescent="0.65"/>
    <row r="924" ht="14.25" customHeight="1" x14ac:dyDescent="0.65"/>
    <row r="925" ht="14.25" customHeight="1" x14ac:dyDescent="0.65"/>
    <row r="926" ht="14.25" customHeight="1" x14ac:dyDescent="0.65"/>
    <row r="927" ht="14.25" customHeight="1" x14ac:dyDescent="0.65"/>
    <row r="928" ht="14.25" customHeight="1" x14ac:dyDescent="0.65"/>
    <row r="929" ht="14.25" customHeight="1" x14ac:dyDescent="0.65"/>
    <row r="930" ht="14.25" customHeight="1" x14ac:dyDescent="0.65"/>
    <row r="931" ht="14.25" customHeight="1" x14ac:dyDescent="0.65"/>
    <row r="932" ht="14.25" customHeight="1" x14ac:dyDescent="0.65"/>
    <row r="933" ht="14.25" customHeight="1" x14ac:dyDescent="0.65"/>
    <row r="934" ht="14.25" customHeight="1" x14ac:dyDescent="0.65"/>
    <row r="935" ht="14.25" customHeight="1" x14ac:dyDescent="0.65"/>
    <row r="936" ht="14.25" customHeight="1" x14ac:dyDescent="0.65"/>
    <row r="937" ht="14.25" customHeight="1" x14ac:dyDescent="0.65"/>
    <row r="938" ht="14.25" customHeight="1" x14ac:dyDescent="0.65"/>
    <row r="939" ht="14.25" customHeight="1" x14ac:dyDescent="0.65"/>
    <row r="940" ht="14.25" customHeight="1" x14ac:dyDescent="0.65"/>
    <row r="941" ht="14.25" customHeight="1" x14ac:dyDescent="0.65"/>
    <row r="942" ht="14.25" customHeight="1" x14ac:dyDescent="0.65"/>
    <row r="943" ht="14.25" customHeight="1" x14ac:dyDescent="0.65"/>
    <row r="944" ht="14.25" customHeight="1" x14ac:dyDescent="0.65"/>
    <row r="945" ht="14.25" customHeight="1" x14ac:dyDescent="0.65"/>
    <row r="946" ht="14.25" customHeight="1" x14ac:dyDescent="0.65"/>
    <row r="947" ht="14.25" customHeight="1" x14ac:dyDescent="0.65"/>
    <row r="948" ht="14.25" customHeight="1" x14ac:dyDescent="0.65"/>
    <row r="949" ht="14.25" customHeight="1" x14ac:dyDescent="0.65"/>
    <row r="950" ht="14.25" customHeight="1" x14ac:dyDescent="0.65"/>
    <row r="951" ht="14.25" customHeight="1" x14ac:dyDescent="0.65"/>
    <row r="952" ht="14.25" customHeight="1" x14ac:dyDescent="0.65"/>
    <row r="953" ht="14.25" customHeight="1" x14ac:dyDescent="0.65"/>
    <row r="954" ht="14.25" customHeight="1" x14ac:dyDescent="0.65"/>
    <row r="955" ht="14.25" customHeight="1" x14ac:dyDescent="0.65"/>
    <row r="956" ht="14.25" customHeight="1" x14ac:dyDescent="0.65"/>
    <row r="957" ht="14.25" customHeight="1" x14ac:dyDescent="0.65"/>
    <row r="958" ht="14.25" customHeight="1" x14ac:dyDescent="0.65"/>
    <row r="959" ht="14.25" customHeight="1" x14ac:dyDescent="0.65"/>
    <row r="960" ht="14.25" customHeight="1" x14ac:dyDescent="0.65"/>
    <row r="961" ht="14.25" customHeight="1" x14ac:dyDescent="0.65"/>
    <row r="962" ht="14.25" customHeight="1" x14ac:dyDescent="0.65"/>
    <row r="963" ht="14.25" customHeight="1" x14ac:dyDescent="0.65"/>
    <row r="964" ht="14.25" customHeight="1" x14ac:dyDescent="0.65"/>
    <row r="965" ht="14.25" customHeight="1" x14ac:dyDescent="0.65"/>
    <row r="966" ht="14.25" customHeight="1" x14ac:dyDescent="0.65"/>
    <row r="967" ht="14.25" customHeight="1" x14ac:dyDescent="0.65"/>
    <row r="968" ht="14.25" customHeight="1" x14ac:dyDescent="0.65"/>
    <row r="969" ht="14.25" customHeight="1" x14ac:dyDescent="0.65"/>
    <row r="970" ht="14.25" customHeight="1" x14ac:dyDescent="0.65"/>
    <row r="971" ht="14.25" customHeight="1" x14ac:dyDescent="0.65"/>
    <row r="972" ht="14.25" customHeight="1" x14ac:dyDescent="0.65"/>
    <row r="973" ht="14.25" customHeight="1" x14ac:dyDescent="0.65"/>
    <row r="974" ht="14.25" customHeight="1" x14ac:dyDescent="0.65"/>
    <row r="975" ht="14.25" customHeight="1" x14ac:dyDescent="0.65"/>
    <row r="976" ht="14.25" customHeight="1" x14ac:dyDescent="0.65"/>
    <row r="977" ht="14.25" customHeight="1" x14ac:dyDescent="0.65"/>
    <row r="978" ht="14.25" customHeight="1" x14ac:dyDescent="0.65"/>
    <row r="979" ht="14.25" customHeight="1" x14ac:dyDescent="0.65"/>
    <row r="980" ht="14.25" customHeight="1" x14ac:dyDescent="0.65"/>
    <row r="981" ht="14.25" customHeight="1" x14ac:dyDescent="0.65"/>
    <row r="982" ht="14.25" customHeight="1" x14ac:dyDescent="0.65"/>
    <row r="983" ht="14.25" customHeight="1" x14ac:dyDescent="0.65"/>
    <row r="984" ht="14.25" customHeight="1" x14ac:dyDescent="0.65"/>
    <row r="985" ht="14.25" customHeight="1" x14ac:dyDescent="0.65"/>
    <row r="986" ht="14.25" customHeight="1" x14ac:dyDescent="0.65"/>
    <row r="987" ht="14.25" customHeight="1" x14ac:dyDescent="0.65"/>
    <row r="988" ht="14.25" customHeight="1" x14ac:dyDescent="0.65"/>
    <row r="989" ht="14.25" customHeight="1" x14ac:dyDescent="0.65"/>
    <row r="990" ht="14.25" customHeight="1" x14ac:dyDescent="0.65"/>
    <row r="991" ht="14.25" customHeight="1" x14ac:dyDescent="0.65"/>
    <row r="992" ht="14.25" customHeight="1" x14ac:dyDescent="0.65"/>
    <row r="993" ht="14.25" customHeight="1" x14ac:dyDescent="0.65"/>
    <row r="994" ht="14.25" customHeight="1" x14ac:dyDescent="0.65"/>
    <row r="995" ht="14.25" customHeight="1" x14ac:dyDescent="0.65"/>
    <row r="996" ht="14.25" customHeight="1" x14ac:dyDescent="0.65"/>
    <row r="997" ht="14.25" customHeight="1" x14ac:dyDescent="0.65"/>
    <row r="998" ht="14.25" customHeight="1" x14ac:dyDescent="0.65"/>
    <row r="999" ht="14.25" customHeight="1" x14ac:dyDescent="0.65"/>
    <row r="1000" ht="14.25" customHeight="1" x14ac:dyDescent="0.65"/>
    <row r="1001" ht="14.25" customHeight="1" x14ac:dyDescent="0.65"/>
    <row r="1002" ht="14.25" customHeight="1" x14ac:dyDescent="0.65"/>
  </sheetData>
  <mergeCells count="4">
    <mergeCell ref="A22:B22"/>
    <mergeCell ref="A25:B25"/>
    <mergeCell ref="A4:B4"/>
    <mergeCell ref="A21:B21"/>
  </mergeCell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K1015"/>
  <sheetViews>
    <sheetView workbookViewId="0">
      <pane ySplit="3" topLeftCell="A35" activePane="bottomLeft" state="frozen"/>
      <selection activeCell="C7" sqref="C7"/>
      <selection pane="bottomLeft" activeCell="B59" sqref="B59"/>
    </sheetView>
  </sheetViews>
  <sheetFormatPr defaultColWidth="12.625" defaultRowHeight="15" customHeight="1" x14ac:dyDescent="0.65"/>
  <cols>
    <col min="1" max="1" width="35.125" customWidth="1"/>
    <col min="2" max="2" width="15.75" customWidth="1"/>
    <col min="3" max="3" width="7.625" customWidth="1"/>
    <col min="4" max="4" width="68.5390625" customWidth="1"/>
    <col min="5" max="11" width="7.625" customWidth="1"/>
    <col min="12" max="12" width="75.125" customWidth="1"/>
    <col min="13" max="13" width="37.45703125" customWidth="1"/>
    <col min="14" max="26" width="7.625" customWidth="1"/>
  </cols>
  <sheetData>
    <row r="1" spans="1:11" ht="14.25" customHeight="1" x14ac:dyDescent="0.65">
      <c r="A1" s="196" t="s">
        <v>118</v>
      </c>
      <c r="B1" s="197"/>
    </row>
    <row r="2" spans="1:11" ht="14.25" customHeight="1" thickBot="1" x14ac:dyDescent="0.8">
      <c r="A2" s="156" t="s">
        <v>50</v>
      </c>
      <c r="B2" s="53">
        <f>B41</f>
        <v>78300</v>
      </c>
    </row>
    <row r="3" spans="1:11" ht="14.25" customHeight="1" x14ac:dyDescent="0.65">
      <c r="A3" s="172" t="s">
        <v>58</v>
      </c>
      <c r="B3" s="67">
        <f>B65</f>
        <v>2000</v>
      </c>
    </row>
    <row r="4" spans="1:11" ht="14.25" customHeight="1" x14ac:dyDescent="0.65">
      <c r="A4" s="203" t="s">
        <v>21</v>
      </c>
      <c r="B4" s="204"/>
    </row>
    <row r="5" spans="1:11" ht="14.25" customHeight="1" x14ac:dyDescent="0.65">
      <c r="A5" s="38" t="s">
        <v>26</v>
      </c>
      <c r="B5" s="39"/>
    </row>
    <row r="6" spans="1:11" ht="14.25" customHeight="1" x14ac:dyDescent="0.75">
      <c r="A6" s="40" t="s">
        <v>27</v>
      </c>
      <c r="B6" s="41">
        <v>55650</v>
      </c>
      <c r="C6" s="137"/>
    </row>
    <row r="7" spans="1:11" ht="14.25" customHeight="1" x14ac:dyDescent="0.65">
      <c r="A7" s="42" t="s">
        <v>28</v>
      </c>
      <c r="B7" s="43">
        <v>200</v>
      </c>
    </row>
    <row r="8" spans="1:11" ht="14.25" customHeight="1" x14ac:dyDescent="0.65">
      <c r="A8" s="42" t="s">
        <v>29</v>
      </c>
      <c r="B8" s="43">
        <v>1200</v>
      </c>
    </row>
    <row r="9" spans="1:11" ht="14.25" customHeight="1" x14ac:dyDescent="0.65">
      <c r="A9" s="44" t="s">
        <v>30</v>
      </c>
      <c r="B9" s="45">
        <v>500</v>
      </c>
    </row>
    <row r="10" spans="1:11" ht="14.25" customHeight="1" x14ac:dyDescent="0.65">
      <c r="A10" s="46" t="s">
        <v>31</v>
      </c>
      <c r="B10" s="47">
        <f>SUM(B6:B9)</f>
        <v>57550</v>
      </c>
      <c r="D10" s="215"/>
      <c r="E10" s="216"/>
    </row>
    <row r="11" spans="1:11" ht="14.25" customHeight="1" x14ac:dyDescent="0.75">
      <c r="A11" s="38" t="s">
        <v>32</v>
      </c>
      <c r="B11" s="39"/>
      <c r="D11" s="142"/>
      <c r="E11" s="143"/>
      <c r="K11" s="23"/>
    </row>
    <row r="12" spans="1:11" ht="14.25" customHeight="1" x14ac:dyDescent="0.65">
      <c r="A12" s="144" t="s">
        <v>33</v>
      </c>
      <c r="B12" s="145">
        <v>0</v>
      </c>
      <c r="D12" s="142"/>
      <c r="E12" s="143"/>
    </row>
    <row r="13" spans="1:11" ht="14.25" customHeight="1" x14ac:dyDescent="0.75">
      <c r="A13" s="144" t="s">
        <v>34</v>
      </c>
      <c r="B13" s="145">
        <v>2400</v>
      </c>
      <c r="C13" s="23"/>
    </row>
    <row r="14" spans="1:11" ht="14.25" customHeight="1" x14ac:dyDescent="0.75">
      <c r="A14" s="144" t="s">
        <v>101</v>
      </c>
      <c r="B14" s="145">
        <v>2400</v>
      </c>
      <c r="C14" s="23"/>
    </row>
    <row r="15" spans="1:11" ht="14.25" customHeight="1" x14ac:dyDescent="0.65">
      <c r="A15" s="146" t="s">
        <v>35</v>
      </c>
      <c r="B15" s="145"/>
    </row>
    <row r="16" spans="1:11" ht="14.25" customHeight="1" x14ac:dyDescent="0.75">
      <c r="A16" s="144" t="s">
        <v>102</v>
      </c>
      <c r="B16" s="145">
        <v>3000</v>
      </c>
      <c r="C16" s="23"/>
    </row>
    <row r="17" spans="1:3" ht="14.25" customHeight="1" x14ac:dyDescent="0.75">
      <c r="A17" s="144" t="s">
        <v>103</v>
      </c>
      <c r="B17" s="145"/>
      <c r="C17" s="23"/>
    </row>
    <row r="18" spans="1:3" ht="14.25" customHeight="1" x14ac:dyDescent="0.75">
      <c r="A18" s="144" t="s">
        <v>104</v>
      </c>
      <c r="B18" s="145"/>
      <c r="C18" s="23"/>
    </row>
    <row r="19" spans="1:3" ht="14.25" customHeight="1" x14ac:dyDescent="0.75">
      <c r="A19" s="146" t="s">
        <v>105</v>
      </c>
      <c r="B19" s="145"/>
      <c r="C19" s="23"/>
    </row>
    <row r="20" spans="1:3" ht="14.25" customHeight="1" x14ac:dyDescent="0.75">
      <c r="A20" s="146" t="s">
        <v>106</v>
      </c>
      <c r="B20" s="145"/>
      <c r="C20" s="23"/>
    </row>
    <row r="21" spans="1:3" ht="14.25" customHeight="1" x14ac:dyDescent="0.75">
      <c r="A21" s="146" t="s">
        <v>107</v>
      </c>
      <c r="B21" s="145"/>
      <c r="C21" s="23"/>
    </row>
    <row r="22" spans="1:3" ht="14.25" customHeight="1" x14ac:dyDescent="0.75">
      <c r="A22" s="146" t="s">
        <v>108</v>
      </c>
      <c r="B22" s="145"/>
      <c r="C22" s="23"/>
    </row>
    <row r="23" spans="1:3" ht="14.25" customHeight="1" x14ac:dyDescent="0.75">
      <c r="A23" s="147" t="s">
        <v>109</v>
      </c>
      <c r="B23" s="145"/>
      <c r="C23" s="23"/>
    </row>
    <row r="24" spans="1:3" ht="14.25" customHeight="1" x14ac:dyDescent="0.65">
      <c r="A24" s="148" t="s">
        <v>37</v>
      </c>
      <c r="B24" s="149">
        <f>SUM(B12:B23)</f>
        <v>7800</v>
      </c>
    </row>
    <row r="25" spans="1:3" ht="14.25" customHeight="1" x14ac:dyDescent="0.65">
      <c r="A25" s="150" t="s">
        <v>38</v>
      </c>
      <c r="B25" s="145"/>
    </row>
    <row r="26" spans="1:3" ht="14.25" customHeight="1" x14ac:dyDescent="0.75">
      <c r="A26" s="151" t="s">
        <v>39</v>
      </c>
      <c r="B26" s="152">
        <v>750</v>
      </c>
      <c r="C26" s="23"/>
    </row>
    <row r="27" spans="1:3" ht="14.25" customHeight="1" x14ac:dyDescent="0.65">
      <c r="A27" s="144" t="s">
        <v>40</v>
      </c>
      <c r="B27" s="145">
        <v>800</v>
      </c>
    </row>
    <row r="28" spans="1:3" ht="14.25" customHeight="1" x14ac:dyDescent="0.65">
      <c r="A28" s="144" t="s">
        <v>41</v>
      </c>
      <c r="B28" s="145">
        <v>0</v>
      </c>
    </row>
    <row r="29" spans="1:3" ht="14.25" customHeight="1" x14ac:dyDescent="0.65">
      <c r="A29" s="144" t="s">
        <v>42</v>
      </c>
      <c r="B29" s="145">
        <v>0</v>
      </c>
    </row>
    <row r="30" spans="1:3" ht="14.25" customHeight="1" x14ac:dyDescent="0.65">
      <c r="A30" s="144" t="s">
        <v>43</v>
      </c>
      <c r="B30" s="145">
        <v>350</v>
      </c>
    </row>
    <row r="31" spans="1:3" ht="14.25" customHeight="1" x14ac:dyDescent="0.65">
      <c r="A31" s="147" t="s">
        <v>44</v>
      </c>
      <c r="B31" s="153">
        <v>0</v>
      </c>
    </row>
    <row r="32" spans="1:3" ht="14.25" customHeight="1" x14ac:dyDescent="0.65">
      <c r="A32" s="148" t="s">
        <v>45</v>
      </c>
      <c r="B32" s="154">
        <f>SUM(B26:B31)</f>
        <v>1900</v>
      </c>
    </row>
    <row r="33" spans="1:6" ht="14.25" customHeight="1" x14ac:dyDescent="0.65">
      <c r="A33" s="150" t="s">
        <v>46</v>
      </c>
      <c r="B33" s="145"/>
    </row>
    <row r="34" spans="1:6" ht="14.25" customHeight="1" x14ac:dyDescent="0.75">
      <c r="A34" s="151" t="s">
        <v>110</v>
      </c>
      <c r="B34" s="50">
        <v>11050</v>
      </c>
      <c r="C34" s="23"/>
      <c r="F34" s="23"/>
    </row>
    <row r="35" spans="1:6" ht="14.25" customHeight="1" x14ac:dyDescent="0.75">
      <c r="A35" s="155" t="s">
        <v>111</v>
      </c>
      <c r="B35" s="50"/>
      <c r="C35" s="23"/>
    </row>
    <row r="36" spans="1:6" ht="14.25" customHeight="1" x14ac:dyDescent="0.75">
      <c r="A36" s="155" t="s">
        <v>112</v>
      </c>
      <c r="B36" s="184"/>
      <c r="C36" s="23"/>
    </row>
    <row r="37" spans="1:6" ht="14.25" customHeight="1" x14ac:dyDescent="0.75">
      <c r="A37" s="155" t="s">
        <v>113</v>
      </c>
      <c r="B37" s="184"/>
      <c r="C37" s="23"/>
    </row>
    <row r="38" spans="1:6" ht="14.25" customHeight="1" x14ac:dyDescent="0.75">
      <c r="A38" s="155" t="s">
        <v>114</v>
      </c>
      <c r="B38" s="184"/>
      <c r="C38" s="23"/>
    </row>
    <row r="39" spans="1:6" ht="14.25" customHeight="1" x14ac:dyDescent="0.65">
      <c r="A39" s="147" t="s">
        <v>48</v>
      </c>
      <c r="B39" s="50"/>
    </row>
    <row r="40" spans="1:6" ht="14.25" customHeight="1" x14ac:dyDescent="0.65">
      <c r="A40" s="156" t="s">
        <v>49</v>
      </c>
      <c r="B40" s="157">
        <f>SUM(B34:B39)</f>
        <v>11050</v>
      </c>
    </row>
    <row r="41" spans="1:6" ht="14.25" customHeight="1" x14ac:dyDescent="0.65">
      <c r="A41" s="156" t="s">
        <v>50</v>
      </c>
      <c r="B41" s="53">
        <f>B32+B24+B10+B40</f>
        <v>78300</v>
      </c>
    </row>
    <row r="42" spans="1:6" ht="14.25" customHeight="1" x14ac:dyDescent="0.65">
      <c r="A42" s="217" t="s">
        <v>23</v>
      </c>
      <c r="B42" s="206"/>
    </row>
    <row r="43" spans="1:6" ht="14.25" customHeight="1" x14ac:dyDescent="0.65">
      <c r="A43" s="158" t="s">
        <v>32</v>
      </c>
      <c r="B43" s="159"/>
    </row>
    <row r="44" spans="1:6" ht="14.25" customHeight="1" x14ac:dyDescent="0.65">
      <c r="A44" s="160" t="s">
        <v>51</v>
      </c>
      <c r="B44" s="161">
        <v>0</v>
      </c>
    </row>
    <row r="45" spans="1:6" ht="14.25" customHeight="1" x14ac:dyDescent="0.75">
      <c r="A45" s="162" t="s">
        <v>115</v>
      </c>
      <c r="B45" s="161"/>
      <c r="C45" s="23"/>
    </row>
    <row r="46" spans="1:6" ht="14.25" customHeight="1" x14ac:dyDescent="0.65">
      <c r="A46" s="163" t="s">
        <v>52</v>
      </c>
      <c r="B46" s="159">
        <v>0</v>
      </c>
    </row>
    <row r="47" spans="1:6" ht="14.25" customHeight="1" x14ac:dyDescent="0.65">
      <c r="A47" s="163" t="s">
        <v>34</v>
      </c>
      <c r="B47" s="159">
        <v>0</v>
      </c>
    </row>
    <row r="48" spans="1:6" ht="14.25" customHeight="1" x14ac:dyDescent="0.65">
      <c r="A48" s="164" t="s">
        <v>36</v>
      </c>
      <c r="B48" s="165"/>
    </row>
    <row r="49" spans="1:3" ht="14.25" customHeight="1" x14ac:dyDescent="0.65">
      <c r="A49" s="166" t="s">
        <v>37</v>
      </c>
      <c r="B49" s="167">
        <f>SUM(B44:B48)</f>
        <v>0</v>
      </c>
    </row>
    <row r="50" spans="1:3" ht="14.25" customHeight="1" x14ac:dyDescent="0.65">
      <c r="A50" s="158" t="s">
        <v>38</v>
      </c>
      <c r="B50" s="159"/>
    </row>
    <row r="51" spans="1:3" ht="14.25" customHeight="1" x14ac:dyDescent="0.75">
      <c r="A51" s="160" t="s">
        <v>39</v>
      </c>
      <c r="B51" s="161">
        <v>0</v>
      </c>
      <c r="C51" s="23"/>
    </row>
    <row r="52" spans="1:3" ht="14.25" customHeight="1" x14ac:dyDescent="0.65">
      <c r="A52" s="163" t="s">
        <v>33</v>
      </c>
      <c r="B52" s="159">
        <v>0</v>
      </c>
    </row>
    <row r="53" spans="1:3" ht="14.25" customHeight="1" x14ac:dyDescent="0.65">
      <c r="A53" s="163" t="s">
        <v>53</v>
      </c>
      <c r="B53" s="159">
        <v>0</v>
      </c>
    </row>
    <row r="54" spans="1:3" ht="14.25" customHeight="1" x14ac:dyDescent="0.65">
      <c r="A54" s="163" t="s">
        <v>42</v>
      </c>
      <c r="B54" s="159">
        <v>0</v>
      </c>
    </row>
    <row r="55" spans="1:3" ht="14.25" customHeight="1" x14ac:dyDescent="0.65">
      <c r="A55" s="163" t="s">
        <v>54</v>
      </c>
      <c r="B55" s="159">
        <v>0</v>
      </c>
    </row>
    <row r="56" spans="1:3" ht="14.25" customHeight="1" x14ac:dyDescent="0.65">
      <c r="A56" s="164" t="s">
        <v>44</v>
      </c>
      <c r="B56" s="165">
        <v>0</v>
      </c>
    </row>
    <row r="57" spans="1:3" ht="14.25" customHeight="1" x14ac:dyDescent="0.65">
      <c r="A57" s="166" t="s">
        <v>55</v>
      </c>
      <c r="B57" s="167">
        <f>SUM(B51:B56)</f>
        <v>0</v>
      </c>
    </row>
    <row r="58" spans="1:3" ht="14.25" customHeight="1" x14ac:dyDescent="0.65">
      <c r="A58" s="158" t="s">
        <v>56</v>
      </c>
      <c r="B58" s="159"/>
    </row>
    <row r="59" spans="1:3" ht="14.25" customHeight="1" x14ac:dyDescent="0.75">
      <c r="A59" s="168" t="s">
        <v>56</v>
      </c>
      <c r="B59" s="169">
        <v>2000</v>
      </c>
      <c r="C59" s="23" t="s">
        <v>116</v>
      </c>
    </row>
    <row r="60" spans="1:3" ht="14.25" customHeight="1" x14ac:dyDescent="0.65">
      <c r="A60" s="166" t="s">
        <v>57</v>
      </c>
      <c r="B60" s="170">
        <f>SUM(B59)</f>
        <v>2000</v>
      </c>
    </row>
    <row r="61" spans="1:3" ht="14.25" customHeight="1" x14ac:dyDescent="0.65">
      <c r="A61" s="158" t="s">
        <v>46</v>
      </c>
      <c r="B61" s="159"/>
    </row>
    <row r="62" spans="1:3" ht="14.25" customHeight="1" x14ac:dyDescent="0.65">
      <c r="A62" s="160" t="s">
        <v>47</v>
      </c>
      <c r="B62" s="161">
        <v>0</v>
      </c>
    </row>
    <row r="63" spans="1:3" ht="14.25" customHeight="1" x14ac:dyDescent="0.65">
      <c r="A63" s="164" t="s">
        <v>48</v>
      </c>
      <c r="B63" s="165">
        <v>0</v>
      </c>
    </row>
    <row r="64" spans="1:3" ht="14.25" customHeight="1" x14ac:dyDescent="0.65">
      <c r="A64" s="171" t="s">
        <v>49</v>
      </c>
      <c r="B64" s="170">
        <f>SUM(B62:B63)</f>
        <v>0</v>
      </c>
    </row>
    <row r="65" spans="1:2" ht="14.25" customHeight="1" x14ac:dyDescent="0.65">
      <c r="A65" s="172" t="s">
        <v>58</v>
      </c>
      <c r="B65" s="67">
        <f>B64+B60+B57+B49</f>
        <v>2000</v>
      </c>
    </row>
    <row r="66" spans="1:2" ht="14.25" customHeight="1" x14ac:dyDescent="0.65"/>
    <row r="67" spans="1:2" ht="14.25" customHeight="1" x14ac:dyDescent="0.65"/>
    <row r="68" spans="1:2" ht="14.25" customHeight="1" x14ac:dyDescent="0.65"/>
    <row r="69" spans="1:2" ht="14.25" customHeight="1" x14ac:dyDescent="0.65"/>
    <row r="70" spans="1:2" ht="14.25" customHeight="1" x14ac:dyDescent="0.65"/>
    <row r="71" spans="1:2" ht="14.25" customHeight="1" x14ac:dyDescent="0.65"/>
    <row r="72" spans="1:2" ht="14.25" customHeight="1" x14ac:dyDescent="0.65"/>
    <row r="73" spans="1:2" ht="14.25" customHeight="1" x14ac:dyDescent="0.65"/>
    <row r="74" spans="1:2" ht="14.25" customHeight="1" x14ac:dyDescent="0.65"/>
    <row r="75" spans="1:2" ht="14.25" customHeight="1" x14ac:dyDescent="0.65"/>
    <row r="76" spans="1:2" ht="14.25" customHeight="1" x14ac:dyDescent="0.65"/>
    <row r="77" spans="1:2" ht="14.25" customHeight="1" x14ac:dyDescent="0.65"/>
    <row r="78" spans="1:2" ht="14.25" customHeight="1" x14ac:dyDescent="0.65"/>
    <row r="79" spans="1:2" ht="14.25" customHeight="1" x14ac:dyDescent="0.65"/>
    <row r="80" spans="1:2" ht="14.25" customHeight="1" x14ac:dyDescent="0.65"/>
    <row r="81" ht="14.25" customHeight="1" x14ac:dyDescent="0.65"/>
    <row r="82" ht="14.25" customHeight="1" x14ac:dyDescent="0.65"/>
    <row r="83" ht="14.25" customHeight="1" x14ac:dyDescent="0.65"/>
    <row r="84" ht="14.25" customHeight="1" x14ac:dyDescent="0.65"/>
    <row r="85" ht="14.25" customHeight="1" x14ac:dyDescent="0.65"/>
    <row r="86" ht="14.25" customHeight="1" x14ac:dyDescent="0.65"/>
    <row r="87" ht="14.25" customHeight="1" x14ac:dyDescent="0.65"/>
    <row r="88" ht="14.25" customHeight="1" x14ac:dyDescent="0.65"/>
    <row r="89" ht="14.25" customHeight="1" x14ac:dyDescent="0.65"/>
    <row r="90" ht="14.25" customHeight="1" x14ac:dyDescent="0.65"/>
    <row r="91" ht="14.25" customHeight="1" x14ac:dyDescent="0.65"/>
    <row r="92" ht="14.25" customHeight="1" x14ac:dyDescent="0.65"/>
    <row r="93" ht="14.25" customHeight="1" x14ac:dyDescent="0.65"/>
    <row r="94" ht="14.25" customHeight="1" x14ac:dyDescent="0.65"/>
    <row r="95" ht="14.25" customHeight="1" x14ac:dyDescent="0.65"/>
    <row r="96" ht="14.25" customHeight="1" x14ac:dyDescent="0.65"/>
    <row r="97" ht="14.25" customHeight="1" x14ac:dyDescent="0.65"/>
    <row r="98" ht="14.25" customHeight="1" x14ac:dyDescent="0.65"/>
    <row r="99" ht="14.25" customHeight="1" x14ac:dyDescent="0.65"/>
    <row r="100" ht="14.25" customHeight="1" x14ac:dyDescent="0.65"/>
    <row r="101" ht="14.25" customHeight="1" x14ac:dyDescent="0.65"/>
    <row r="102" ht="14.25" customHeight="1" x14ac:dyDescent="0.65"/>
    <row r="103" ht="14.25" customHeight="1" x14ac:dyDescent="0.65"/>
    <row r="104" ht="14.25" customHeight="1" x14ac:dyDescent="0.65"/>
    <row r="105" ht="14.25" customHeight="1" x14ac:dyDescent="0.65"/>
    <row r="106" ht="14.25" customHeight="1" x14ac:dyDescent="0.65"/>
    <row r="107" ht="14.25" customHeight="1" x14ac:dyDescent="0.65"/>
    <row r="108" ht="14.25" customHeight="1" x14ac:dyDescent="0.65"/>
    <row r="109" ht="14.25" customHeight="1" x14ac:dyDescent="0.65"/>
    <row r="110" ht="14.25" customHeight="1" x14ac:dyDescent="0.65"/>
    <row r="111" ht="14.25" customHeight="1" x14ac:dyDescent="0.65"/>
    <row r="112" ht="14.25" customHeight="1" x14ac:dyDescent="0.65"/>
    <row r="113" ht="14.25" customHeight="1" x14ac:dyDescent="0.65"/>
    <row r="114" ht="14.25" customHeight="1" x14ac:dyDescent="0.65"/>
    <row r="115" ht="14.25" customHeight="1" x14ac:dyDescent="0.65"/>
    <row r="116" ht="14.25" customHeight="1" x14ac:dyDescent="0.65"/>
    <row r="117" ht="14.25" customHeight="1" x14ac:dyDescent="0.65"/>
    <row r="118" ht="14.25" customHeight="1" x14ac:dyDescent="0.65"/>
    <row r="119" ht="14.25" customHeight="1" x14ac:dyDescent="0.65"/>
    <row r="120" ht="14.25" customHeight="1" x14ac:dyDescent="0.65"/>
    <row r="121" ht="14.25" customHeight="1" x14ac:dyDescent="0.65"/>
    <row r="122" ht="14.25" customHeight="1" x14ac:dyDescent="0.65"/>
    <row r="123" ht="14.25" customHeight="1" x14ac:dyDescent="0.65"/>
    <row r="124" ht="14.25" customHeight="1" x14ac:dyDescent="0.65"/>
    <row r="125" ht="14.25" customHeight="1" x14ac:dyDescent="0.65"/>
    <row r="126" ht="14.25" customHeight="1" x14ac:dyDescent="0.65"/>
    <row r="127" ht="14.25" customHeight="1" x14ac:dyDescent="0.65"/>
    <row r="128" ht="14.25" customHeight="1" x14ac:dyDescent="0.65"/>
    <row r="129" ht="14.25" customHeight="1" x14ac:dyDescent="0.65"/>
    <row r="130" ht="14.25" customHeight="1" x14ac:dyDescent="0.65"/>
    <row r="131" ht="14.25" customHeight="1" x14ac:dyDescent="0.65"/>
    <row r="132" ht="14.25" customHeight="1" x14ac:dyDescent="0.65"/>
    <row r="133" ht="14.25" customHeight="1" x14ac:dyDescent="0.65"/>
    <row r="134" ht="14.25" customHeight="1" x14ac:dyDescent="0.65"/>
    <row r="135" ht="14.25" customHeight="1" x14ac:dyDescent="0.65"/>
    <row r="136" ht="14.25" customHeight="1" x14ac:dyDescent="0.65"/>
    <row r="137" ht="14.25" customHeight="1" x14ac:dyDescent="0.65"/>
    <row r="138" ht="14.25" customHeight="1" x14ac:dyDescent="0.65"/>
    <row r="139" ht="14.25" customHeight="1" x14ac:dyDescent="0.65"/>
    <row r="140" ht="14.25" customHeight="1" x14ac:dyDescent="0.65"/>
    <row r="141" ht="14.25" customHeight="1" x14ac:dyDescent="0.65"/>
    <row r="142" ht="14.25" customHeight="1" x14ac:dyDescent="0.65"/>
    <row r="143" ht="14.25" customHeight="1" x14ac:dyDescent="0.65"/>
    <row r="144" ht="14.25" customHeight="1" x14ac:dyDescent="0.65"/>
    <row r="145" ht="14.25" customHeight="1" x14ac:dyDescent="0.65"/>
    <row r="146" ht="14.25" customHeight="1" x14ac:dyDescent="0.65"/>
    <row r="147" ht="14.25" customHeight="1" x14ac:dyDescent="0.65"/>
    <row r="148" ht="14.25" customHeight="1" x14ac:dyDescent="0.65"/>
    <row r="149" ht="14.25" customHeight="1" x14ac:dyDescent="0.65"/>
    <row r="150" ht="14.25" customHeight="1" x14ac:dyDescent="0.65"/>
    <row r="151" ht="14.25" customHeight="1" x14ac:dyDescent="0.65"/>
    <row r="152" ht="14.25" customHeight="1" x14ac:dyDescent="0.65"/>
    <row r="153" ht="14.25" customHeight="1" x14ac:dyDescent="0.65"/>
    <row r="154" ht="14.25" customHeight="1" x14ac:dyDescent="0.65"/>
    <row r="155" ht="14.25" customHeight="1" x14ac:dyDescent="0.65"/>
    <row r="156" ht="14.25" customHeight="1" x14ac:dyDescent="0.65"/>
    <row r="157" ht="14.25" customHeight="1" x14ac:dyDescent="0.65"/>
    <row r="158" ht="14.25" customHeight="1" x14ac:dyDescent="0.65"/>
    <row r="159" ht="14.25" customHeight="1" x14ac:dyDescent="0.65"/>
    <row r="160" ht="14.25" customHeight="1" x14ac:dyDescent="0.65"/>
    <row r="161" ht="14.25" customHeight="1" x14ac:dyDescent="0.65"/>
    <row r="162" ht="14.25" customHeight="1" x14ac:dyDescent="0.65"/>
    <row r="163" ht="14.25" customHeight="1" x14ac:dyDescent="0.65"/>
    <row r="164" ht="14.25" customHeight="1" x14ac:dyDescent="0.65"/>
    <row r="165" ht="14.25" customHeight="1" x14ac:dyDescent="0.65"/>
    <row r="166" ht="14.25" customHeight="1" x14ac:dyDescent="0.65"/>
    <row r="167" ht="14.25" customHeight="1" x14ac:dyDescent="0.65"/>
    <row r="168" ht="14.25" customHeight="1" x14ac:dyDescent="0.65"/>
    <row r="169" ht="14.25" customHeight="1" x14ac:dyDescent="0.65"/>
    <row r="170" ht="14.25" customHeight="1" x14ac:dyDescent="0.65"/>
    <row r="171" ht="14.25" customHeight="1" x14ac:dyDescent="0.65"/>
    <row r="172" ht="14.25" customHeight="1" x14ac:dyDescent="0.65"/>
    <row r="173" ht="14.25" customHeight="1" x14ac:dyDescent="0.65"/>
    <row r="174" ht="14.25" customHeight="1" x14ac:dyDescent="0.65"/>
    <row r="175" ht="14.25" customHeight="1" x14ac:dyDescent="0.65"/>
    <row r="176" ht="14.25" customHeight="1" x14ac:dyDescent="0.65"/>
    <row r="177" ht="14.25" customHeight="1" x14ac:dyDescent="0.65"/>
    <row r="178" ht="14.25" customHeight="1" x14ac:dyDescent="0.65"/>
    <row r="179" ht="14.25" customHeight="1" x14ac:dyDescent="0.65"/>
    <row r="180" ht="14.25" customHeight="1" x14ac:dyDescent="0.65"/>
    <row r="181" ht="14.25" customHeight="1" x14ac:dyDescent="0.65"/>
    <row r="182" ht="14.25" customHeight="1" x14ac:dyDescent="0.65"/>
    <row r="183" ht="14.25" customHeight="1" x14ac:dyDescent="0.65"/>
    <row r="184" ht="14.25" customHeight="1" x14ac:dyDescent="0.65"/>
    <row r="185" ht="14.25" customHeight="1" x14ac:dyDescent="0.65"/>
    <row r="186" ht="14.25" customHeight="1" x14ac:dyDescent="0.65"/>
    <row r="187" ht="14.25" customHeight="1" x14ac:dyDescent="0.65"/>
    <row r="188" ht="14.25" customHeight="1" x14ac:dyDescent="0.65"/>
    <row r="189" ht="14.25" customHeight="1" x14ac:dyDescent="0.65"/>
    <row r="190" ht="14.25" customHeight="1" x14ac:dyDescent="0.65"/>
    <row r="191" ht="14.25" customHeight="1" x14ac:dyDescent="0.65"/>
    <row r="192" ht="14.25" customHeight="1" x14ac:dyDescent="0.65"/>
    <row r="193" ht="14.25" customHeight="1" x14ac:dyDescent="0.65"/>
    <row r="194" ht="14.25" customHeight="1" x14ac:dyDescent="0.65"/>
    <row r="195" ht="14.25" customHeight="1" x14ac:dyDescent="0.65"/>
    <row r="196" ht="14.25" customHeight="1" x14ac:dyDescent="0.65"/>
    <row r="197" ht="14.25" customHeight="1" x14ac:dyDescent="0.65"/>
    <row r="198" ht="14.25" customHeight="1" x14ac:dyDescent="0.65"/>
    <row r="199" ht="14.25" customHeight="1" x14ac:dyDescent="0.65"/>
    <row r="200" ht="14.25" customHeight="1" x14ac:dyDescent="0.65"/>
    <row r="201" ht="14.25" customHeight="1" x14ac:dyDescent="0.65"/>
    <row r="202" ht="14.25" customHeight="1" x14ac:dyDescent="0.65"/>
    <row r="203" ht="14.25" customHeight="1" x14ac:dyDescent="0.65"/>
    <row r="204" ht="14.25" customHeight="1" x14ac:dyDescent="0.65"/>
    <row r="205" ht="14.25" customHeight="1" x14ac:dyDescent="0.65"/>
    <row r="206" ht="14.25" customHeight="1" x14ac:dyDescent="0.65"/>
    <row r="207" ht="14.25" customHeight="1" x14ac:dyDescent="0.65"/>
    <row r="208" ht="14.25" customHeight="1" x14ac:dyDescent="0.65"/>
    <row r="209" ht="14.25" customHeight="1" x14ac:dyDescent="0.65"/>
    <row r="210" ht="14.25" customHeight="1" x14ac:dyDescent="0.65"/>
    <row r="211" ht="14.25" customHeight="1" x14ac:dyDescent="0.65"/>
    <row r="212" ht="14.25" customHeight="1" x14ac:dyDescent="0.65"/>
    <row r="213" ht="14.25" customHeight="1" x14ac:dyDescent="0.65"/>
    <row r="214" ht="14.25" customHeight="1" x14ac:dyDescent="0.65"/>
    <row r="215" ht="14.25" customHeight="1" x14ac:dyDescent="0.65"/>
    <row r="216" ht="14.25" customHeight="1" x14ac:dyDescent="0.65"/>
    <row r="217" ht="14.25" customHeight="1" x14ac:dyDescent="0.65"/>
    <row r="218" ht="14.25" customHeight="1" x14ac:dyDescent="0.65"/>
    <row r="219" ht="14.25" customHeight="1" x14ac:dyDescent="0.65"/>
    <row r="220" ht="14.25" customHeight="1" x14ac:dyDescent="0.65"/>
    <row r="221" ht="14.25" customHeight="1" x14ac:dyDescent="0.65"/>
    <row r="222" ht="14.25" customHeight="1" x14ac:dyDescent="0.65"/>
    <row r="223" ht="14.25" customHeight="1" x14ac:dyDescent="0.65"/>
    <row r="224" ht="14.25" customHeight="1" x14ac:dyDescent="0.65"/>
    <row r="225" ht="14.25" customHeight="1" x14ac:dyDescent="0.65"/>
    <row r="226" ht="14.25" customHeight="1" x14ac:dyDescent="0.65"/>
    <row r="227" ht="14.25" customHeight="1" x14ac:dyDescent="0.65"/>
    <row r="228" ht="14.25" customHeight="1" x14ac:dyDescent="0.65"/>
    <row r="229" ht="14.25" customHeight="1" x14ac:dyDescent="0.65"/>
    <row r="230" ht="14.25" customHeight="1" x14ac:dyDescent="0.65"/>
    <row r="231" ht="14.25" customHeight="1" x14ac:dyDescent="0.65"/>
    <row r="232" ht="14.25" customHeight="1" x14ac:dyDescent="0.65"/>
    <row r="233" ht="14.25" customHeight="1" x14ac:dyDescent="0.65"/>
    <row r="234" ht="14.25" customHeight="1" x14ac:dyDescent="0.65"/>
    <row r="235" ht="14.25" customHeight="1" x14ac:dyDescent="0.65"/>
    <row r="236" ht="14.25" customHeight="1" x14ac:dyDescent="0.65"/>
    <row r="237" ht="14.25" customHeight="1" x14ac:dyDescent="0.65"/>
    <row r="238" ht="14.25" customHeight="1" x14ac:dyDescent="0.65"/>
    <row r="239" ht="14.25" customHeight="1" x14ac:dyDescent="0.65"/>
    <row r="240" ht="14.25" customHeight="1" x14ac:dyDescent="0.65"/>
    <row r="241" ht="14.25" customHeight="1" x14ac:dyDescent="0.65"/>
    <row r="242" ht="14.25" customHeight="1" x14ac:dyDescent="0.65"/>
    <row r="243" ht="14.25" customHeight="1" x14ac:dyDescent="0.65"/>
    <row r="244" ht="14.25" customHeight="1" x14ac:dyDescent="0.65"/>
    <row r="245" ht="14.25" customHeight="1" x14ac:dyDescent="0.65"/>
    <row r="246" ht="14.25" customHeight="1" x14ac:dyDescent="0.65"/>
    <row r="247" ht="14.25" customHeight="1" x14ac:dyDescent="0.65"/>
    <row r="248" ht="14.25" customHeight="1" x14ac:dyDescent="0.65"/>
    <row r="249" ht="14.25" customHeight="1" x14ac:dyDescent="0.65"/>
    <row r="250" ht="14.25" customHeight="1" x14ac:dyDescent="0.65"/>
    <row r="251" ht="14.25" customHeight="1" x14ac:dyDescent="0.65"/>
    <row r="252" ht="14.25" customHeight="1" x14ac:dyDescent="0.65"/>
    <row r="253" ht="14.25" customHeight="1" x14ac:dyDescent="0.65"/>
    <row r="254" ht="14.25" customHeight="1" x14ac:dyDescent="0.65"/>
    <row r="255" ht="14.25" customHeight="1" x14ac:dyDescent="0.65"/>
    <row r="256" ht="14.25" customHeight="1" x14ac:dyDescent="0.65"/>
    <row r="257" ht="14.25" customHeight="1" x14ac:dyDescent="0.65"/>
    <row r="258" ht="14.25" customHeight="1" x14ac:dyDescent="0.65"/>
    <row r="259" ht="14.25" customHeight="1" x14ac:dyDescent="0.65"/>
    <row r="260" ht="14.25" customHeight="1" x14ac:dyDescent="0.65"/>
    <row r="261" ht="14.25" customHeight="1" x14ac:dyDescent="0.65"/>
    <row r="262" ht="14.25" customHeight="1" x14ac:dyDescent="0.65"/>
    <row r="263" ht="14.25" customHeight="1" x14ac:dyDescent="0.65"/>
    <row r="264" ht="14.25" customHeight="1" x14ac:dyDescent="0.65"/>
    <row r="265" ht="14.25" customHeight="1" x14ac:dyDescent="0.65"/>
    <row r="266" ht="14.25" customHeight="1" x14ac:dyDescent="0.65"/>
    <row r="267" ht="14.25" customHeight="1" x14ac:dyDescent="0.65"/>
    <row r="268" ht="14.25" customHeight="1" x14ac:dyDescent="0.65"/>
    <row r="269" ht="14.25" customHeight="1" x14ac:dyDescent="0.65"/>
    <row r="270" ht="14.25" customHeight="1" x14ac:dyDescent="0.65"/>
    <row r="271" ht="14.25" customHeight="1" x14ac:dyDescent="0.65"/>
    <row r="272" ht="14.25" customHeight="1" x14ac:dyDescent="0.65"/>
    <row r="273" ht="14.25" customHeight="1" x14ac:dyDescent="0.65"/>
    <row r="274" ht="14.25" customHeight="1" x14ac:dyDescent="0.65"/>
    <row r="275" ht="14.25" customHeight="1" x14ac:dyDescent="0.65"/>
    <row r="276" ht="14.25" customHeight="1" x14ac:dyDescent="0.65"/>
    <row r="277" ht="14.25" customHeight="1" x14ac:dyDescent="0.65"/>
    <row r="278" ht="14.25" customHeight="1" x14ac:dyDescent="0.65"/>
    <row r="279" ht="14.25" customHeight="1" x14ac:dyDescent="0.65"/>
    <row r="280" ht="14.25" customHeight="1" x14ac:dyDescent="0.65"/>
    <row r="281" ht="14.25" customHeight="1" x14ac:dyDescent="0.65"/>
    <row r="282" ht="14.25" customHeight="1" x14ac:dyDescent="0.65"/>
    <row r="283" ht="14.25" customHeight="1" x14ac:dyDescent="0.65"/>
    <row r="284" ht="14.25" customHeight="1" x14ac:dyDescent="0.65"/>
    <row r="285" ht="14.25" customHeight="1" x14ac:dyDescent="0.65"/>
    <row r="286" ht="14.25" customHeight="1" x14ac:dyDescent="0.65"/>
    <row r="287" ht="14.25" customHeight="1" x14ac:dyDescent="0.65"/>
    <row r="288" ht="14.25" customHeight="1" x14ac:dyDescent="0.65"/>
    <row r="289" ht="14.25" customHeight="1" x14ac:dyDescent="0.65"/>
    <row r="290" ht="14.25" customHeight="1" x14ac:dyDescent="0.65"/>
    <row r="291" ht="14.25" customHeight="1" x14ac:dyDescent="0.65"/>
    <row r="292" ht="14.25" customHeight="1" x14ac:dyDescent="0.65"/>
    <row r="293" ht="14.25" customHeight="1" x14ac:dyDescent="0.65"/>
    <row r="294" ht="14.25" customHeight="1" x14ac:dyDescent="0.65"/>
    <row r="295" ht="14.25" customHeight="1" x14ac:dyDescent="0.65"/>
    <row r="296" ht="14.25" customHeight="1" x14ac:dyDescent="0.65"/>
    <row r="297" ht="14.25" customHeight="1" x14ac:dyDescent="0.65"/>
    <row r="298" ht="14.25" customHeight="1" x14ac:dyDescent="0.65"/>
    <row r="299" ht="14.25" customHeight="1" x14ac:dyDescent="0.65"/>
    <row r="300" ht="14.25" customHeight="1" x14ac:dyDescent="0.65"/>
    <row r="301" ht="14.25" customHeight="1" x14ac:dyDescent="0.65"/>
    <row r="302" ht="14.25" customHeight="1" x14ac:dyDescent="0.65"/>
    <row r="303" ht="14.25" customHeight="1" x14ac:dyDescent="0.65"/>
    <row r="304" ht="14.25" customHeight="1" x14ac:dyDescent="0.65"/>
    <row r="305" ht="14.25" customHeight="1" x14ac:dyDescent="0.65"/>
    <row r="306" ht="14.25" customHeight="1" x14ac:dyDescent="0.65"/>
    <row r="307" ht="14.25" customHeight="1" x14ac:dyDescent="0.65"/>
    <row r="308" ht="14.25" customHeight="1" x14ac:dyDescent="0.65"/>
    <row r="309" ht="14.25" customHeight="1" x14ac:dyDescent="0.65"/>
    <row r="310" ht="14.25" customHeight="1" x14ac:dyDescent="0.65"/>
    <row r="311" ht="14.25" customHeight="1" x14ac:dyDescent="0.65"/>
    <row r="312" ht="14.25" customHeight="1" x14ac:dyDescent="0.65"/>
    <row r="313" ht="14.25" customHeight="1" x14ac:dyDescent="0.65"/>
    <row r="314" ht="14.25" customHeight="1" x14ac:dyDescent="0.65"/>
    <row r="315" ht="14.25" customHeight="1" x14ac:dyDescent="0.65"/>
    <row r="316" ht="14.25" customHeight="1" x14ac:dyDescent="0.65"/>
    <row r="317" ht="14.25" customHeight="1" x14ac:dyDescent="0.65"/>
    <row r="318" ht="14.25" customHeight="1" x14ac:dyDescent="0.65"/>
    <row r="319" ht="14.25" customHeight="1" x14ac:dyDescent="0.65"/>
    <row r="320" ht="14.25" customHeight="1" x14ac:dyDescent="0.65"/>
    <row r="321" ht="14.25" customHeight="1" x14ac:dyDescent="0.65"/>
    <row r="322" ht="14.25" customHeight="1" x14ac:dyDescent="0.65"/>
    <row r="323" ht="14.25" customHeight="1" x14ac:dyDescent="0.65"/>
    <row r="324" ht="14.25" customHeight="1" x14ac:dyDescent="0.65"/>
    <row r="325" ht="14.25" customHeight="1" x14ac:dyDescent="0.65"/>
    <row r="326" ht="14.25" customHeight="1" x14ac:dyDescent="0.65"/>
    <row r="327" ht="14.25" customHeight="1" x14ac:dyDescent="0.65"/>
    <row r="328" ht="14.25" customHeight="1" x14ac:dyDescent="0.65"/>
    <row r="329" ht="14.25" customHeight="1" x14ac:dyDescent="0.65"/>
    <row r="330" ht="14.25" customHeight="1" x14ac:dyDescent="0.65"/>
    <row r="331" ht="14.25" customHeight="1" x14ac:dyDescent="0.65"/>
    <row r="332" ht="14.25" customHeight="1" x14ac:dyDescent="0.65"/>
    <row r="333" ht="14.25" customHeight="1" x14ac:dyDescent="0.65"/>
    <row r="334" ht="14.25" customHeight="1" x14ac:dyDescent="0.65"/>
    <row r="335" ht="14.25" customHeight="1" x14ac:dyDescent="0.65"/>
    <row r="336" ht="14.25" customHeight="1" x14ac:dyDescent="0.65"/>
    <row r="337" ht="14.25" customHeight="1" x14ac:dyDescent="0.65"/>
    <row r="338" ht="14.25" customHeight="1" x14ac:dyDescent="0.65"/>
    <row r="339" ht="14.25" customHeight="1" x14ac:dyDescent="0.65"/>
    <row r="340" ht="14.25" customHeight="1" x14ac:dyDescent="0.65"/>
    <row r="341" ht="14.25" customHeight="1" x14ac:dyDescent="0.65"/>
    <row r="342" ht="14.25" customHeight="1" x14ac:dyDescent="0.65"/>
    <row r="343" ht="14.25" customHeight="1" x14ac:dyDescent="0.65"/>
    <row r="344" ht="14.25" customHeight="1" x14ac:dyDescent="0.65"/>
    <row r="345" ht="14.25" customHeight="1" x14ac:dyDescent="0.65"/>
    <row r="346" ht="14.25" customHeight="1" x14ac:dyDescent="0.65"/>
    <row r="347" ht="14.25" customHeight="1" x14ac:dyDescent="0.65"/>
    <row r="348" ht="14.25" customHeight="1" x14ac:dyDescent="0.65"/>
    <row r="349" ht="14.25" customHeight="1" x14ac:dyDescent="0.65"/>
    <row r="350" ht="14.25" customHeight="1" x14ac:dyDescent="0.65"/>
    <row r="351" ht="14.25" customHeight="1" x14ac:dyDescent="0.65"/>
    <row r="352" ht="14.25" customHeight="1" x14ac:dyDescent="0.65"/>
    <row r="353" ht="14.25" customHeight="1" x14ac:dyDescent="0.65"/>
    <row r="354" ht="14.25" customHeight="1" x14ac:dyDescent="0.65"/>
    <row r="355" ht="14.25" customHeight="1" x14ac:dyDescent="0.65"/>
    <row r="356" ht="14.25" customHeight="1" x14ac:dyDescent="0.65"/>
    <row r="357" ht="14.25" customHeight="1" x14ac:dyDescent="0.65"/>
    <row r="358" ht="14.25" customHeight="1" x14ac:dyDescent="0.65"/>
    <row r="359" ht="14.25" customHeight="1" x14ac:dyDescent="0.65"/>
    <row r="360" ht="14.25" customHeight="1" x14ac:dyDescent="0.65"/>
    <row r="361" ht="14.25" customHeight="1" x14ac:dyDescent="0.65"/>
    <row r="362" ht="14.25" customHeight="1" x14ac:dyDescent="0.65"/>
    <row r="363" ht="14.25" customHeight="1" x14ac:dyDescent="0.65"/>
    <row r="364" ht="14.25" customHeight="1" x14ac:dyDescent="0.65"/>
    <row r="365" ht="14.25" customHeight="1" x14ac:dyDescent="0.65"/>
    <row r="366" ht="14.25" customHeight="1" x14ac:dyDescent="0.65"/>
    <row r="367" ht="14.25" customHeight="1" x14ac:dyDescent="0.65"/>
    <row r="368" ht="14.25" customHeight="1" x14ac:dyDescent="0.65"/>
    <row r="369" ht="14.25" customHeight="1" x14ac:dyDescent="0.65"/>
    <row r="370" ht="14.25" customHeight="1" x14ac:dyDescent="0.65"/>
    <row r="371" ht="14.25" customHeight="1" x14ac:dyDescent="0.65"/>
    <row r="372" ht="14.25" customHeight="1" x14ac:dyDescent="0.65"/>
    <row r="373" ht="14.25" customHeight="1" x14ac:dyDescent="0.65"/>
    <row r="374" ht="14.25" customHeight="1" x14ac:dyDescent="0.65"/>
    <row r="375" ht="14.25" customHeight="1" x14ac:dyDescent="0.65"/>
    <row r="376" ht="14.25" customHeight="1" x14ac:dyDescent="0.65"/>
    <row r="377" ht="14.25" customHeight="1" x14ac:dyDescent="0.65"/>
    <row r="378" ht="14.25" customHeight="1" x14ac:dyDescent="0.65"/>
    <row r="379" ht="14.25" customHeight="1" x14ac:dyDescent="0.65"/>
    <row r="380" ht="14.25" customHeight="1" x14ac:dyDescent="0.65"/>
    <row r="381" ht="14.25" customHeight="1" x14ac:dyDescent="0.65"/>
    <row r="382" ht="14.25" customHeight="1" x14ac:dyDescent="0.65"/>
    <row r="383" ht="14.25" customHeight="1" x14ac:dyDescent="0.65"/>
    <row r="384" ht="14.25" customHeight="1" x14ac:dyDescent="0.65"/>
    <row r="385" ht="14.25" customHeight="1" x14ac:dyDescent="0.65"/>
    <row r="386" ht="14.25" customHeight="1" x14ac:dyDescent="0.65"/>
    <row r="387" ht="14.25" customHeight="1" x14ac:dyDescent="0.65"/>
    <row r="388" ht="14.25" customHeight="1" x14ac:dyDescent="0.65"/>
    <row r="389" ht="14.25" customHeight="1" x14ac:dyDescent="0.65"/>
    <row r="390" ht="14.25" customHeight="1" x14ac:dyDescent="0.65"/>
    <row r="391" ht="14.25" customHeight="1" x14ac:dyDescent="0.65"/>
    <row r="392" ht="14.25" customHeight="1" x14ac:dyDescent="0.65"/>
    <row r="393" ht="14.25" customHeight="1" x14ac:dyDescent="0.65"/>
    <row r="394" ht="14.25" customHeight="1" x14ac:dyDescent="0.65"/>
    <row r="395" ht="14.25" customHeight="1" x14ac:dyDescent="0.65"/>
    <row r="396" ht="14.25" customHeight="1" x14ac:dyDescent="0.65"/>
    <row r="397" ht="14.25" customHeight="1" x14ac:dyDescent="0.65"/>
    <row r="398" ht="14.25" customHeight="1" x14ac:dyDescent="0.65"/>
    <row r="399" ht="14.25" customHeight="1" x14ac:dyDescent="0.65"/>
    <row r="400" ht="14.25" customHeight="1" x14ac:dyDescent="0.65"/>
    <row r="401" ht="14.25" customHeight="1" x14ac:dyDescent="0.65"/>
    <row r="402" ht="14.25" customHeight="1" x14ac:dyDescent="0.65"/>
    <row r="403" ht="14.25" customHeight="1" x14ac:dyDescent="0.65"/>
    <row r="404" ht="14.25" customHeight="1" x14ac:dyDescent="0.65"/>
    <row r="405" ht="14.25" customHeight="1" x14ac:dyDescent="0.65"/>
    <row r="406" ht="14.25" customHeight="1" x14ac:dyDescent="0.65"/>
    <row r="407" ht="14.25" customHeight="1" x14ac:dyDescent="0.65"/>
    <row r="408" ht="14.25" customHeight="1" x14ac:dyDescent="0.65"/>
    <row r="409" ht="14.25" customHeight="1" x14ac:dyDescent="0.65"/>
    <row r="410" ht="14.25" customHeight="1" x14ac:dyDescent="0.65"/>
    <row r="411" ht="14.25" customHeight="1" x14ac:dyDescent="0.65"/>
    <row r="412" ht="14.25" customHeight="1" x14ac:dyDescent="0.65"/>
    <row r="413" ht="14.25" customHeight="1" x14ac:dyDescent="0.65"/>
    <row r="414" ht="14.25" customHeight="1" x14ac:dyDescent="0.65"/>
    <row r="415" ht="14.25" customHeight="1" x14ac:dyDescent="0.65"/>
    <row r="416" ht="14.25" customHeight="1" x14ac:dyDescent="0.65"/>
    <row r="417" ht="14.25" customHeight="1" x14ac:dyDescent="0.65"/>
    <row r="418" ht="14.25" customHeight="1" x14ac:dyDescent="0.65"/>
    <row r="419" ht="14.25" customHeight="1" x14ac:dyDescent="0.65"/>
    <row r="420" ht="14.25" customHeight="1" x14ac:dyDescent="0.65"/>
    <row r="421" ht="14.25" customHeight="1" x14ac:dyDescent="0.65"/>
    <row r="422" ht="14.25" customHeight="1" x14ac:dyDescent="0.65"/>
    <row r="423" ht="14.25" customHeight="1" x14ac:dyDescent="0.65"/>
    <row r="424" ht="14.25" customHeight="1" x14ac:dyDescent="0.65"/>
    <row r="425" ht="14.25" customHeight="1" x14ac:dyDescent="0.65"/>
    <row r="426" ht="14.25" customHeight="1" x14ac:dyDescent="0.65"/>
    <row r="427" ht="14.25" customHeight="1" x14ac:dyDescent="0.65"/>
    <row r="428" ht="14.25" customHeight="1" x14ac:dyDescent="0.65"/>
    <row r="429" ht="14.25" customHeight="1" x14ac:dyDescent="0.65"/>
    <row r="430" ht="14.25" customHeight="1" x14ac:dyDescent="0.65"/>
    <row r="431" ht="14.25" customHeight="1" x14ac:dyDescent="0.65"/>
    <row r="432" ht="14.25" customHeight="1" x14ac:dyDescent="0.65"/>
    <row r="433" ht="14.25" customHeight="1" x14ac:dyDescent="0.65"/>
    <row r="434" ht="14.25" customHeight="1" x14ac:dyDescent="0.65"/>
    <row r="435" ht="14.25" customHeight="1" x14ac:dyDescent="0.65"/>
    <row r="436" ht="14.25" customHeight="1" x14ac:dyDescent="0.65"/>
    <row r="437" ht="14.25" customHeight="1" x14ac:dyDescent="0.65"/>
    <row r="438" ht="14.25" customHeight="1" x14ac:dyDescent="0.65"/>
    <row r="439" ht="14.25" customHeight="1" x14ac:dyDescent="0.65"/>
    <row r="440" ht="14.25" customHeight="1" x14ac:dyDescent="0.65"/>
    <row r="441" ht="14.25" customHeight="1" x14ac:dyDescent="0.65"/>
    <row r="442" ht="14.25" customHeight="1" x14ac:dyDescent="0.65"/>
    <row r="443" ht="14.25" customHeight="1" x14ac:dyDescent="0.65"/>
    <row r="444" ht="14.25" customHeight="1" x14ac:dyDescent="0.65"/>
    <row r="445" ht="14.25" customHeight="1" x14ac:dyDescent="0.65"/>
    <row r="446" ht="14.25" customHeight="1" x14ac:dyDescent="0.65"/>
    <row r="447" ht="14.25" customHeight="1" x14ac:dyDescent="0.65"/>
    <row r="448" ht="14.25" customHeight="1" x14ac:dyDescent="0.65"/>
    <row r="449" ht="14.25" customHeight="1" x14ac:dyDescent="0.65"/>
    <row r="450" ht="14.25" customHeight="1" x14ac:dyDescent="0.65"/>
    <row r="451" ht="14.25" customHeight="1" x14ac:dyDescent="0.65"/>
    <row r="452" ht="14.25" customHeight="1" x14ac:dyDescent="0.65"/>
    <row r="453" ht="14.25" customHeight="1" x14ac:dyDescent="0.65"/>
    <row r="454" ht="14.25" customHeight="1" x14ac:dyDescent="0.65"/>
    <row r="455" ht="14.25" customHeight="1" x14ac:dyDescent="0.65"/>
    <row r="456" ht="14.25" customHeight="1" x14ac:dyDescent="0.65"/>
    <row r="457" ht="14.25" customHeight="1" x14ac:dyDescent="0.65"/>
    <row r="458" ht="14.25" customHeight="1" x14ac:dyDescent="0.65"/>
    <row r="459" ht="14.25" customHeight="1" x14ac:dyDescent="0.65"/>
    <row r="460" ht="14.25" customHeight="1" x14ac:dyDescent="0.65"/>
    <row r="461" ht="14.25" customHeight="1" x14ac:dyDescent="0.65"/>
    <row r="462" ht="14.25" customHeight="1" x14ac:dyDescent="0.65"/>
    <row r="463" ht="14.25" customHeight="1" x14ac:dyDescent="0.65"/>
    <row r="464" ht="14.25" customHeight="1" x14ac:dyDescent="0.65"/>
    <row r="465" ht="14.25" customHeight="1" x14ac:dyDescent="0.65"/>
    <row r="466" ht="14.25" customHeight="1" x14ac:dyDescent="0.65"/>
    <row r="467" ht="14.25" customHeight="1" x14ac:dyDescent="0.65"/>
    <row r="468" ht="14.25" customHeight="1" x14ac:dyDescent="0.65"/>
    <row r="469" ht="14.25" customHeight="1" x14ac:dyDescent="0.65"/>
    <row r="470" ht="14.25" customHeight="1" x14ac:dyDescent="0.65"/>
    <row r="471" ht="14.25" customHeight="1" x14ac:dyDescent="0.65"/>
    <row r="472" ht="14.25" customHeight="1" x14ac:dyDescent="0.65"/>
    <row r="473" ht="14.25" customHeight="1" x14ac:dyDescent="0.65"/>
    <row r="474" ht="14.25" customHeight="1" x14ac:dyDescent="0.65"/>
    <row r="475" ht="14.25" customHeight="1" x14ac:dyDescent="0.65"/>
    <row r="476" ht="14.25" customHeight="1" x14ac:dyDescent="0.65"/>
    <row r="477" ht="14.25" customHeight="1" x14ac:dyDescent="0.65"/>
    <row r="478" ht="14.25" customHeight="1" x14ac:dyDescent="0.65"/>
    <row r="479" ht="14.25" customHeight="1" x14ac:dyDescent="0.65"/>
    <row r="480" ht="14.25" customHeight="1" x14ac:dyDescent="0.65"/>
    <row r="481" ht="14.25" customHeight="1" x14ac:dyDescent="0.65"/>
    <row r="482" ht="14.25" customHeight="1" x14ac:dyDescent="0.65"/>
    <row r="483" ht="14.25" customHeight="1" x14ac:dyDescent="0.65"/>
    <row r="484" ht="14.25" customHeight="1" x14ac:dyDescent="0.65"/>
    <row r="485" ht="14.25" customHeight="1" x14ac:dyDescent="0.65"/>
    <row r="486" ht="14.25" customHeight="1" x14ac:dyDescent="0.65"/>
    <row r="487" ht="14.25" customHeight="1" x14ac:dyDescent="0.65"/>
    <row r="488" ht="14.25" customHeight="1" x14ac:dyDescent="0.65"/>
    <row r="489" ht="14.25" customHeight="1" x14ac:dyDescent="0.65"/>
    <row r="490" ht="14.25" customHeight="1" x14ac:dyDescent="0.65"/>
    <row r="491" ht="14.25" customHeight="1" x14ac:dyDescent="0.65"/>
    <row r="492" ht="14.25" customHeight="1" x14ac:dyDescent="0.65"/>
    <row r="493" ht="14.25" customHeight="1" x14ac:dyDescent="0.65"/>
    <row r="494" ht="14.25" customHeight="1" x14ac:dyDescent="0.65"/>
    <row r="495" ht="14.25" customHeight="1" x14ac:dyDescent="0.65"/>
    <row r="496" ht="14.25" customHeight="1" x14ac:dyDescent="0.65"/>
    <row r="497" ht="14.25" customHeight="1" x14ac:dyDescent="0.65"/>
    <row r="498" ht="14.25" customHeight="1" x14ac:dyDescent="0.65"/>
    <row r="499" ht="14.25" customHeight="1" x14ac:dyDescent="0.65"/>
    <row r="500" ht="14.25" customHeight="1" x14ac:dyDescent="0.65"/>
    <row r="501" ht="14.25" customHeight="1" x14ac:dyDescent="0.65"/>
    <row r="502" ht="14.25" customHeight="1" x14ac:dyDescent="0.65"/>
    <row r="503" ht="14.25" customHeight="1" x14ac:dyDescent="0.65"/>
    <row r="504" ht="14.25" customHeight="1" x14ac:dyDescent="0.65"/>
    <row r="505" ht="14.25" customHeight="1" x14ac:dyDescent="0.65"/>
    <row r="506" ht="14.25" customHeight="1" x14ac:dyDescent="0.65"/>
    <row r="507" ht="14.25" customHeight="1" x14ac:dyDescent="0.65"/>
    <row r="508" ht="14.25" customHeight="1" x14ac:dyDescent="0.65"/>
    <row r="509" ht="14.25" customHeight="1" x14ac:dyDescent="0.65"/>
    <row r="510" ht="14.25" customHeight="1" x14ac:dyDescent="0.65"/>
    <row r="511" ht="14.25" customHeight="1" x14ac:dyDescent="0.65"/>
    <row r="512" ht="14.25" customHeight="1" x14ac:dyDescent="0.65"/>
    <row r="513" ht="14.25" customHeight="1" x14ac:dyDescent="0.65"/>
    <row r="514" ht="14.25" customHeight="1" x14ac:dyDescent="0.65"/>
    <row r="515" ht="14.25" customHeight="1" x14ac:dyDescent="0.65"/>
    <row r="516" ht="14.25" customHeight="1" x14ac:dyDescent="0.65"/>
    <row r="517" ht="14.25" customHeight="1" x14ac:dyDescent="0.65"/>
    <row r="518" ht="14.25" customHeight="1" x14ac:dyDescent="0.65"/>
    <row r="519" ht="14.25" customHeight="1" x14ac:dyDescent="0.65"/>
    <row r="520" ht="14.25" customHeight="1" x14ac:dyDescent="0.65"/>
    <row r="521" ht="14.25" customHeight="1" x14ac:dyDescent="0.65"/>
    <row r="522" ht="14.25" customHeight="1" x14ac:dyDescent="0.65"/>
    <row r="523" ht="14.25" customHeight="1" x14ac:dyDescent="0.65"/>
    <row r="524" ht="14.25" customHeight="1" x14ac:dyDescent="0.65"/>
    <row r="525" ht="14.25" customHeight="1" x14ac:dyDescent="0.65"/>
    <row r="526" ht="14.25" customHeight="1" x14ac:dyDescent="0.65"/>
    <row r="527" ht="14.25" customHeight="1" x14ac:dyDescent="0.65"/>
    <row r="528" ht="14.25" customHeight="1" x14ac:dyDescent="0.65"/>
    <row r="529" ht="14.25" customHeight="1" x14ac:dyDescent="0.65"/>
    <row r="530" ht="14.25" customHeight="1" x14ac:dyDescent="0.65"/>
    <row r="531" ht="14.25" customHeight="1" x14ac:dyDescent="0.65"/>
    <row r="532" ht="14.25" customHeight="1" x14ac:dyDescent="0.65"/>
    <row r="533" ht="14.25" customHeight="1" x14ac:dyDescent="0.65"/>
    <row r="534" ht="14.25" customHeight="1" x14ac:dyDescent="0.65"/>
    <row r="535" ht="14.25" customHeight="1" x14ac:dyDescent="0.65"/>
    <row r="536" ht="14.25" customHeight="1" x14ac:dyDescent="0.65"/>
    <row r="537" ht="14.25" customHeight="1" x14ac:dyDescent="0.65"/>
    <row r="538" ht="14.25" customHeight="1" x14ac:dyDescent="0.65"/>
    <row r="539" ht="14.25" customHeight="1" x14ac:dyDescent="0.65"/>
    <row r="540" ht="14.25" customHeight="1" x14ac:dyDescent="0.65"/>
    <row r="541" ht="14.25" customHeight="1" x14ac:dyDescent="0.65"/>
    <row r="542" ht="14.25" customHeight="1" x14ac:dyDescent="0.65"/>
    <row r="543" ht="14.25" customHeight="1" x14ac:dyDescent="0.65"/>
    <row r="544" ht="14.25" customHeight="1" x14ac:dyDescent="0.65"/>
    <row r="545" ht="14.25" customHeight="1" x14ac:dyDescent="0.65"/>
    <row r="546" ht="14.25" customHeight="1" x14ac:dyDescent="0.65"/>
    <row r="547" ht="14.25" customHeight="1" x14ac:dyDescent="0.65"/>
    <row r="548" ht="14.25" customHeight="1" x14ac:dyDescent="0.65"/>
    <row r="549" ht="14.25" customHeight="1" x14ac:dyDescent="0.65"/>
    <row r="550" ht="14.25" customHeight="1" x14ac:dyDescent="0.65"/>
    <row r="551" ht="14.25" customHeight="1" x14ac:dyDescent="0.65"/>
    <row r="552" ht="14.25" customHeight="1" x14ac:dyDescent="0.65"/>
    <row r="553" ht="14.25" customHeight="1" x14ac:dyDescent="0.65"/>
    <row r="554" ht="14.25" customHeight="1" x14ac:dyDescent="0.65"/>
    <row r="555" ht="14.25" customHeight="1" x14ac:dyDescent="0.65"/>
    <row r="556" ht="14.25" customHeight="1" x14ac:dyDescent="0.65"/>
    <row r="557" ht="14.25" customHeight="1" x14ac:dyDescent="0.65"/>
    <row r="558" ht="14.25" customHeight="1" x14ac:dyDescent="0.65"/>
    <row r="559" ht="14.25" customHeight="1" x14ac:dyDescent="0.65"/>
    <row r="560" ht="14.25" customHeight="1" x14ac:dyDescent="0.65"/>
    <row r="561" ht="14.25" customHeight="1" x14ac:dyDescent="0.65"/>
    <row r="562" ht="14.25" customHeight="1" x14ac:dyDescent="0.65"/>
    <row r="563" ht="14.25" customHeight="1" x14ac:dyDescent="0.65"/>
    <row r="564" ht="14.25" customHeight="1" x14ac:dyDescent="0.65"/>
    <row r="565" ht="14.25" customHeight="1" x14ac:dyDescent="0.65"/>
    <row r="566" ht="14.25" customHeight="1" x14ac:dyDescent="0.65"/>
    <row r="567" ht="14.25" customHeight="1" x14ac:dyDescent="0.65"/>
    <row r="568" ht="14.25" customHeight="1" x14ac:dyDescent="0.65"/>
    <row r="569" ht="14.25" customHeight="1" x14ac:dyDescent="0.65"/>
    <row r="570" ht="14.25" customHeight="1" x14ac:dyDescent="0.65"/>
    <row r="571" ht="14.25" customHeight="1" x14ac:dyDescent="0.65"/>
    <row r="572" ht="14.25" customHeight="1" x14ac:dyDescent="0.65"/>
    <row r="573" ht="14.25" customHeight="1" x14ac:dyDescent="0.65"/>
    <row r="574" ht="14.25" customHeight="1" x14ac:dyDescent="0.65"/>
    <row r="575" ht="14.25" customHeight="1" x14ac:dyDescent="0.65"/>
    <row r="576" ht="14.25" customHeight="1" x14ac:dyDescent="0.65"/>
    <row r="577" ht="14.25" customHeight="1" x14ac:dyDescent="0.65"/>
    <row r="578" ht="14.25" customHeight="1" x14ac:dyDescent="0.65"/>
    <row r="579" ht="14.25" customHeight="1" x14ac:dyDescent="0.65"/>
    <row r="580" ht="14.25" customHeight="1" x14ac:dyDescent="0.65"/>
    <row r="581" ht="14.25" customHeight="1" x14ac:dyDescent="0.65"/>
    <row r="582" ht="14.25" customHeight="1" x14ac:dyDescent="0.65"/>
    <row r="583" ht="14.25" customHeight="1" x14ac:dyDescent="0.65"/>
    <row r="584" ht="14.25" customHeight="1" x14ac:dyDescent="0.65"/>
    <row r="585" ht="14.25" customHeight="1" x14ac:dyDescent="0.65"/>
    <row r="586" ht="14.25" customHeight="1" x14ac:dyDescent="0.65"/>
    <row r="587" ht="14.25" customHeight="1" x14ac:dyDescent="0.65"/>
    <row r="588" ht="14.25" customHeight="1" x14ac:dyDescent="0.65"/>
    <row r="589" ht="14.25" customHeight="1" x14ac:dyDescent="0.65"/>
    <row r="590" ht="14.25" customHeight="1" x14ac:dyDescent="0.65"/>
    <row r="591" ht="14.25" customHeight="1" x14ac:dyDescent="0.65"/>
    <row r="592" ht="14.25" customHeight="1" x14ac:dyDescent="0.65"/>
    <row r="593" ht="14.25" customHeight="1" x14ac:dyDescent="0.65"/>
    <row r="594" ht="14.25" customHeight="1" x14ac:dyDescent="0.65"/>
    <row r="595" ht="14.25" customHeight="1" x14ac:dyDescent="0.65"/>
    <row r="596" ht="14.25" customHeight="1" x14ac:dyDescent="0.65"/>
    <row r="597" ht="14.25" customHeight="1" x14ac:dyDescent="0.65"/>
    <row r="598" ht="14.25" customHeight="1" x14ac:dyDescent="0.65"/>
    <row r="599" ht="14.25" customHeight="1" x14ac:dyDescent="0.65"/>
    <row r="600" ht="14.25" customHeight="1" x14ac:dyDescent="0.65"/>
    <row r="601" ht="14.25" customHeight="1" x14ac:dyDescent="0.65"/>
    <row r="602" ht="14.25" customHeight="1" x14ac:dyDescent="0.65"/>
    <row r="603" ht="14.25" customHeight="1" x14ac:dyDescent="0.65"/>
    <row r="604" ht="14.25" customHeight="1" x14ac:dyDescent="0.65"/>
    <row r="605" ht="14.25" customHeight="1" x14ac:dyDescent="0.65"/>
    <row r="606" ht="14.25" customHeight="1" x14ac:dyDescent="0.65"/>
    <row r="607" ht="14.25" customHeight="1" x14ac:dyDescent="0.65"/>
    <row r="608" ht="14.25" customHeight="1" x14ac:dyDescent="0.65"/>
    <row r="609" ht="14.25" customHeight="1" x14ac:dyDescent="0.65"/>
    <row r="610" ht="14.25" customHeight="1" x14ac:dyDescent="0.65"/>
    <row r="611" ht="14.25" customHeight="1" x14ac:dyDescent="0.65"/>
    <row r="612" ht="14.25" customHeight="1" x14ac:dyDescent="0.65"/>
    <row r="613" ht="14.25" customHeight="1" x14ac:dyDescent="0.65"/>
    <row r="614" ht="14.25" customHeight="1" x14ac:dyDescent="0.65"/>
    <row r="615" ht="14.25" customHeight="1" x14ac:dyDescent="0.65"/>
    <row r="616" ht="14.25" customHeight="1" x14ac:dyDescent="0.65"/>
    <row r="617" ht="14.25" customHeight="1" x14ac:dyDescent="0.65"/>
    <row r="618" ht="14.25" customHeight="1" x14ac:dyDescent="0.65"/>
    <row r="619" ht="14.25" customHeight="1" x14ac:dyDescent="0.65"/>
    <row r="620" ht="14.25" customHeight="1" x14ac:dyDescent="0.65"/>
    <row r="621" ht="14.25" customHeight="1" x14ac:dyDescent="0.65"/>
    <row r="622" ht="14.25" customHeight="1" x14ac:dyDescent="0.65"/>
    <row r="623" ht="14.25" customHeight="1" x14ac:dyDescent="0.65"/>
    <row r="624" ht="14.25" customHeight="1" x14ac:dyDescent="0.65"/>
    <row r="625" ht="14.25" customHeight="1" x14ac:dyDescent="0.65"/>
    <row r="626" ht="14.25" customHeight="1" x14ac:dyDescent="0.65"/>
    <row r="627" ht="14.25" customHeight="1" x14ac:dyDescent="0.65"/>
    <row r="628" ht="14.25" customHeight="1" x14ac:dyDescent="0.65"/>
    <row r="629" ht="14.25" customHeight="1" x14ac:dyDescent="0.65"/>
    <row r="630" ht="14.25" customHeight="1" x14ac:dyDescent="0.65"/>
    <row r="631" ht="14.25" customHeight="1" x14ac:dyDescent="0.65"/>
    <row r="632" ht="14.25" customHeight="1" x14ac:dyDescent="0.65"/>
    <row r="633" ht="14.25" customHeight="1" x14ac:dyDescent="0.65"/>
    <row r="634" ht="14.25" customHeight="1" x14ac:dyDescent="0.65"/>
    <row r="635" ht="14.25" customHeight="1" x14ac:dyDescent="0.65"/>
    <row r="636" ht="14.25" customHeight="1" x14ac:dyDescent="0.65"/>
    <row r="637" ht="14.25" customHeight="1" x14ac:dyDescent="0.65"/>
    <row r="638" ht="14.25" customHeight="1" x14ac:dyDescent="0.65"/>
    <row r="639" ht="14.25" customHeight="1" x14ac:dyDescent="0.65"/>
    <row r="640" ht="14.25" customHeight="1" x14ac:dyDescent="0.65"/>
    <row r="641" ht="14.25" customHeight="1" x14ac:dyDescent="0.65"/>
    <row r="642" ht="14.25" customHeight="1" x14ac:dyDescent="0.65"/>
    <row r="643" ht="14.25" customHeight="1" x14ac:dyDescent="0.65"/>
    <row r="644" ht="14.25" customHeight="1" x14ac:dyDescent="0.65"/>
    <row r="645" ht="14.25" customHeight="1" x14ac:dyDescent="0.65"/>
    <row r="646" ht="14.25" customHeight="1" x14ac:dyDescent="0.65"/>
    <row r="647" ht="14.25" customHeight="1" x14ac:dyDescent="0.65"/>
    <row r="648" ht="14.25" customHeight="1" x14ac:dyDescent="0.65"/>
    <row r="649" ht="14.25" customHeight="1" x14ac:dyDescent="0.65"/>
    <row r="650" ht="14.25" customHeight="1" x14ac:dyDescent="0.65"/>
    <row r="651" ht="14.25" customHeight="1" x14ac:dyDescent="0.65"/>
    <row r="652" ht="14.25" customHeight="1" x14ac:dyDescent="0.65"/>
    <row r="653" ht="14.25" customHeight="1" x14ac:dyDescent="0.65"/>
    <row r="654" ht="14.25" customHeight="1" x14ac:dyDescent="0.65"/>
    <row r="655" ht="14.25" customHeight="1" x14ac:dyDescent="0.65"/>
    <row r="656" ht="14.25" customHeight="1" x14ac:dyDescent="0.65"/>
    <row r="657" ht="14.25" customHeight="1" x14ac:dyDescent="0.65"/>
    <row r="658" ht="14.25" customHeight="1" x14ac:dyDescent="0.65"/>
    <row r="659" ht="14.25" customHeight="1" x14ac:dyDescent="0.65"/>
    <row r="660" ht="14.25" customHeight="1" x14ac:dyDescent="0.65"/>
    <row r="661" ht="14.25" customHeight="1" x14ac:dyDescent="0.65"/>
    <row r="662" ht="14.25" customHeight="1" x14ac:dyDescent="0.65"/>
    <row r="663" ht="14.25" customHeight="1" x14ac:dyDescent="0.65"/>
    <row r="664" ht="14.25" customHeight="1" x14ac:dyDescent="0.65"/>
    <row r="665" ht="14.25" customHeight="1" x14ac:dyDescent="0.65"/>
    <row r="666" ht="14.25" customHeight="1" x14ac:dyDescent="0.65"/>
    <row r="667" ht="14.25" customHeight="1" x14ac:dyDescent="0.65"/>
    <row r="668" ht="14.25" customHeight="1" x14ac:dyDescent="0.65"/>
    <row r="669" ht="14.25" customHeight="1" x14ac:dyDescent="0.65"/>
    <row r="670" ht="14.25" customHeight="1" x14ac:dyDescent="0.65"/>
    <row r="671" ht="14.25" customHeight="1" x14ac:dyDescent="0.65"/>
    <row r="672" ht="14.25" customHeight="1" x14ac:dyDescent="0.65"/>
    <row r="673" ht="14.25" customHeight="1" x14ac:dyDescent="0.65"/>
    <row r="674" ht="14.25" customHeight="1" x14ac:dyDescent="0.65"/>
    <row r="675" ht="14.25" customHeight="1" x14ac:dyDescent="0.65"/>
    <row r="676" ht="14.25" customHeight="1" x14ac:dyDescent="0.65"/>
    <row r="677" ht="14.25" customHeight="1" x14ac:dyDescent="0.65"/>
    <row r="678" ht="14.25" customHeight="1" x14ac:dyDescent="0.65"/>
    <row r="679" ht="14.25" customHeight="1" x14ac:dyDescent="0.65"/>
    <row r="680" ht="14.25" customHeight="1" x14ac:dyDescent="0.65"/>
    <row r="681" ht="14.25" customHeight="1" x14ac:dyDescent="0.65"/>
    <row r="682" ht="14.25" customHeight="1" x14ac:dyDescent="0.65"/>
    <row r="683" ht="14.25" customHeight="1" x14ac:dyDescent="0.65"/>
    <row r="684" ht="14.25" customHeight="1" x14ac:dyDescent="0.65"/>
    <row r="685" ht="14.25" customHeight="1" x14ac:dyDescent="0.65"/>
    <row r="686" ht="14.25" customHeight="1" x14ac:dyDescent="0.65"/>
    <row r="687" ht="14.25" customHeight="1" x14ac:dyDescent="0.65"/>
    <row r="688" ht="14.25" customHeight="1" x14ac:dyDescent="0.65"/>
    <row r="689" ht="14.25" customHeight="1" x14ac:dyDescent="0.65"/>
    <row r="690" ht="14.25" customHeight="1" x14ac:dyDescent="0.65"/>
    <row r="691" ht="14.25" customHeight="1" x14ac:dyDescent="0.65"/>
    <row r="692" ht="14.25" customHeight="1" x14ac:dyDescent="0.65"/>
    <row r="693" ht="14.25" customHeight="1" x14ac:dyDescent="0.65"/>
    <row r="694" ht="14.25" customHeight="1" x14ac:dyDescent="0.65"/>
    <row r="695" ht="14.25" customHeight="1" x14ac:dyDescent="0.65"/>
    <row r="696" ht="14.25" customHeight="1" x14ac:dyDescent="0.65"/>
    <row r="697" ht="14.25" customHeight="1" x14ac:dyDescent="0.65"/>
    <row r="698" ht="14.25" customHeight="1" x14ac:dyDescent="0.65"/>
    <row r="699" ht="14.25" customHeight="1" x14ac:dyDescent="0.65"/>
    <row r="700" ht="14.25" customHeight="1" x14ac:dyDescent="0.65"/>
    <row r="701" ht="14.25" customHeight="1" x14ac:dyDescent="0.65"/>
    <row r="702" ht="14.25" customHeight="1" x14ac:dyDescent="0.65"/>
    <row r="703" ht="14.25" customHeight="1" x14ac:dyDescent="0.65"/>
    <row r="704" ht="14.25" customHeight="1" x14ac:dyDescent="0.65"/>
    <row r="705" ht="14.25" customHeight="1" x14ac:dyDescent="0.65"/>
    <row r="706" ht="14.25" customHeight="1" x14ac:dyDescent="0.65"/>
    <row r="707" ht="14.25" customHeight="1" x14ac:dyDescent="0.65"/>
    <row r="708" ht="14.25" customHeight="1" x14ac:dyDescent="0.65"/>
    <row r="709" ht="14.25" customHeight="1" x14ac:dyDescent="0.65"/>
    <row r="710" ht="14.25" customHeight="1" x14ac:dyDescent="0.65"/>
    <row r="711" ht="14.25" customHeight="1" x14ac:dyDescent="0.65"/>
    <row r="712" ht="14.25" customHeight="1" x14ac:dyDescent="0.65"/>
    <row r="713" ht="14.25" customHeight="1" x14ac:dyDescent="0.65"/>
    <row r="714" ht="14.25" customHeight="1" x14ac:dyDescent="0.65"/>
    <row r="715" ht="14.25" customHeight="1" x14ac:dyDescent="0.65"/>
    <row r="716" ht="14.25" customHeight="1" x14ac:dyDescent="0.65"/>
    <row r="717" ht="14.25" customHeight="1" x14ac:dyDescent="0.65"/>
    <row r="718" ht="14.25" customHeight="1" x14ac:dyDescent="0.65"/>
    <row r="719" ht="14.25" customHeight="1" x14ac:dyDescent="0.65"/>
    <row r="720" ht="14.25" customHeight="1" x14ac:dyDescent="0.65"/>
    <row r="721" ht="14.25" customHeight="1" x14ac:dyDescent="0.65"/>
    <row r="722" ht="14.25" customHeight="1" x14ac:dyDescent="0.65"/>
    <row r="723" ht="14.25" customHeight="1" x14ac:dyDescent="0.65"/>
    <row r="724" ht="14.25" customHeight="1" x14ac:dyDescent="0.65"/>
    <row r="725" ht="14.25" customHeight="1" x14ac:dyDescent="0.65"/>
    <row r="726" ht="14.25" customHeight="1" x14ac:dyDescent="0.65"/>
    <row r="727" ht="14.25" customHeight="1" x14ac:dyDescent="0.65"/>
    <row r="728" ht="14.25" customHeight="1" x14ac:dyDescent="0.65"/>
    <row r="729" ht="14.25" customHeight="1" x14ac:dyDescent="0.65"/>
    <row r="730" ht="14.25" customHeight="1" x14ac:dyDescent="0.65"/>
    <row r="731" ht="14.25" customHeight="1" x14ac:dyDescent="0.65"/>
    <row r="732" ht="14.25" customHeight="1" x14ac:dyDescent="0.65"/>
    <row r="733" ht="14.25" customHeight="1" x14ac:dyDescent="0.65"/>
    <row r="734" ht="14.25" customHeight="1" x14ac:dyDescent="0.65"/>
    <row r="735" ht="14.25" customHeight="1" x14ac:dyDescent="0.65"/>
    <row r="736" ht="14.25" customHeight="1" x14ac:dyDescent="0.65"/>
    <row r="737" ht="14.25" customHeight="1" x14ac:dyDescent="0.65"/>
    <row r="738" ht="14.25" customHeight="1" x14ac:dyDescent="0.65"/>
    <row r="739" ht="14.25" customHeight="1" x14ac:dyDescent="0.65"/>
    <row r="740" ht="14.25" customHeight="1" x14ac:dyDescent="0.65"/>
    <row r="741" ht="14.25" customHeight="1" x14ac:dyDescent="0.65"/>
    <row r="742" ht="14.25" customHeight="1" x14ac:dyDescent="0.65"/>
    <row r="743" ht="14.25" customHeight="1" x14ac:dyDescent="0.65"/>
    <row r="744" ht="14.25" customHeight="1" x14ac:dyDescent="0.65"/>
    <row r="745" ht="14.25" customHeight="1" x14ac:dyDescent="0.65"/>
    <row r="746" ht="14.25" customHeight="1" x14ac:dyDescent="0.65"/>
    <row r="747" ht="14.25" customHeight="1" x14ac:dyDescent="0.65"/>
    <row r="748" ht="14.25" customHeight="1" x14ac:dyDescent="0.65"/>
    <row r="749" ht="14.25" customHeight="1" x14ac:dyDescent="0.65"/>
    <row r="750" ht="14.25" customHeight="1" x14ac:dyDescent="0.65"/>
    <row r="751" ht="14.25" customHeight="1" x14ac:dyDescent="0.65"/>
    <row r="752" ht="14.25" customHeight="1" x14ac:dyDescent="0.65"/>
    <row r="753" ht="14.25" customHeight="1" x14ac:dyDescent="0.65"/>
    <row r="754" ht="14.25" customHeight="1" x14ac:dyDescent="0.65"/>
    <row r="755" ht="14.25" customHeight="1" x14ac:dyDescent="0.65"/>
    <row r="756" ht="14.25" customHeight="1" x14ac:dyDescent="0.65"/>
    <row r="757" ht="14.25" customHeight="1" x14ac:dyDescent="0.65"/>
    <row r="758" ht="14.25" customHeight="1" x14ac:dyDescent="0.65"/>
    <row r="759" ht="14.25" customHeight="1" x14ac:dyDescent="0.65"/>
    <row r="760" ht="14.25" customHeight="1" x14ac:dyDescent="0.65"/>
    <row r="761" ht="14.25" customHeight="1" x14ac:dyDescent="0.65"/>
    <row r="762" ht="14.25" customHeight="1" x14ac:dyDescent="0.65"/>
    <row r="763" ht="14.25" customHeight="1" x14ac:dyDescent="0.65"/>
    <row r="764" ht="14.25" customHeight="1" x14ac:dyDescent="0.65"/>
    <row r="765" ht="14.25" customHeight="1" x14ac:dyDescent="0.65"/>
    <row r="766" ht="14.25" customHeight="1" x14ac:dyDescent="0.65"/>
    <row r="767" ht="14.25" customHeight="1" x14ac:dyDescent="0.65"/>
    <row r="768" ht="14.25" customHeight="1" x14ac:dyDescent="0.65"/>
    <row r="769" ht="14.25" customHeight="1" x14ac:dyDescent="0.65"/>
    <row r="770" ht="14.25" customHeight="1" x14ac:dyDescent="0.65"/>
    <row r="771" ht="14.25" customHeight="1" x14ac:dyDescent="0.65"/>
    <row r="772" ht="14.25" customHeight="1" x14ac:dyDescent="0.65"/>
    <row r="773" ht="14.25" customHeight="1" x14ac:dyDescent="0.65"/>
    <row r="774" ht="14.25" customHeight="1" x14ac:dyDescent="0.65"/>
    <row r="775" ht="14.25" customHeight="1" x14ac:dyDescent="0.65"/>
    <row r="776" ht="14.25" customHeight="1" x14ac:dyDescent="0.65"/>
    <row r="777" ht="14.25" customHeight="1" x14ac:dyDescent="0.65"/>
    <row r="778" ht="14.25" customHeight="1" x14ac:dyDescent="0.65"/>
    <row r="779" ht="14.25" customHeight="1" x14ac:dyDescent="0.65"/>
    <row r="780" ht="14.25" customHeight="1" x14ac:dyDescent="0.65"/>
    <row r="781" ht="14.25" customHeight="1" x14ac:dyDescent="0.65"/>
    <row r="782" ht="14.25" customHeight="1" x14ac:dyDescent="0.65"/>
    <row r="783" ht="14.25" customHeight="1" x14ac:dyDescent="0.65"/>
    <row r="784" ht="14.25" customHeight="1" x14ac:dyDescent="0.65"/>
    <row r="785" ht="14.25" customHeight="1" x14ac:dyDescent="0.65"/>
    <row r="786" ht="14.25" customHeight="1" x14ac:dyDescent="0.65"/>
    <row r="787" ht="14.25" customHeight="1" x14ac:dyDescent="0.65"/>
    <row r="788" ht="14.25" customHeight="1" x14ac:dyDescent="0.65"/>
    <row r="789" ht="14.25" customHeight="1" x14ac:dyDescent="0.65"/>
    <row r="790" ht="14.25" customHeight="1" x14ac:dyDescent="0.65"/>
    <row r="791" ht="14.25" customHeight="1" x14ac:dyDescent="0.65"/>
    <row r="792" ht="14.25" customHeight="1" x14ac:dyDescent="0.65"/>
    <row r="793" ht="14.25" customHeight="1" x14ac:dyDescent="0.65"/>
    <row r="794" ht="14.25" customHeight="1" x14ac:dyDescent="0.65"/>
    <row r="795" ht="14.25" customHeight="1" x14ac:dyDescent="0.65"/>
    <row r="796" ht="14.25" customHeight="1" x14ac:dyDescent="0.65"/>
    <row r="797" ht="14.25" customHeight="1" x14ac:dyDescent="0.65"/>
    <row r="798" ht="14.25" customHeight="1" x14ac:dyDescent="0.65"/>
    <row r="799" ht="14.25" customHeight="1" x14ac:dyDescent="0.65"/>
    <row r="800" ht="14.25" customHeight="1" x14ac:dyDescent="0.65"/>
    <row r="801" ht="14.25" customHeight="1" x14ac:dyDescent="0.65"/>
    <row r="802" ht="14.25" customHeight="1" x14ac:dyDescent="0.65"/>
    <row r="803" ht="14.25" customHeight="1" x14ac:dyDescent="0.65"/>
    <row r="804" ht="14.25" customHeight="1" x14ac:dyDescent="0.65"/>
    <row r="805" ht="14.25" customHeight="1" x14ac:dyDescent="0.65"/>
    <row r="806" ht="14.25" customHeight="1" x14ac:dyDescent="0.65"/>
    <row r="807" ht="14.25" customHeight="1" x14ac:dyDescent="0.65"/>
    <row r="808" ht="14.25" customHeight="1" x14ac:dyDescent="0.65"/>
    <row r="809" ht="14.25" customHeight="1" x14ac:dyDescent="0.65"/>
    <row r="810" ht="14.25" customHeight="1" x14ac:dyDescent="0.65"/>
    <row r="811" ht="14.25" customHeight="1" x14ac:dyDescent="0.65"/>
    <row r="812" ht="14.25" customHeight="1" x14ac:dyDescent="0.65"/>
    <row r="813" ht="14.25" customHeight="1" x14ac:dyDescent="0.65"/>
    <row r="814" ht="14.25" customHeight="1" x14ac:dyDescent="0.65"/>
    <row r="815" ht="14.25" customHeight="1" x14ac:dyDescent="0.65"/>
    <row r="816" ht="14.25" customHeight="1" x14ac:dyDescent="0.65"/>
    <row r="817" ht="14.25" customHeight="1" x14ac:dyDescent="0.65"/>
    <row r="818" ht="14.25" customHeight="1" x14ac:dyDescent="0.65"/>
    <row r="819" ht="14.25" customHeight="1" x14ac:dyDescent="0.65"/>
    <row r="820" ht="14.25" customHeight="1" x14ac:dyDescent="0.65"/>
    <row r="821" ht="14.25" customHeight="1" x14ac:dyDescent="0.65"/>
    <row r="822" ht="14.25" customHeight="1" x14ac:dyDescent="0.65"/>
    <row r="823" ht="14.25" customHeight="1" x14ac:dyDescent="0.65"/>
    <row r="824" ht="14.25" customHeight="1" x14ac:dyDescent="0.65"/>
    <row r="825" ht="14.25" customHeight="1" x14ac:dyDescent="0.65"/>
    <row r="826" ht="14.25" customHeight="1" x14ac:dyDescent="0.65"/>
    <row r="827" ht="14.25" customHeight="1" x14ac:dyDescent="0.65"/>
    <row r="828" ht="14.25" customHeight="1" x14ac:dyDescent="0.65"/>
    <row r="829" ht="14.25" customHeight="1" x14ac:dyDescent="0.65"/>
    <row r="830" ht="14.25" customHeight="1" x14ac:dyDescent="0.65"/>
    <row r="831" ht="14.25" customHeight="1" x14ac:dyDescent="0.65"/>
    <row r="832" ht="14.25" customHeight="1" x14ac:dyDescent="0.65"/>
    <row r="833" ht="14.25" customHeight="1" x14ac:dyDescent="0.65"/>
    <row r="834" ht="14.25" customHeight="1" x14ac:dyDescent="0.65"/>
    <row r="835" ht="14.25" customHeight="1" x14ac:dyDescent="0.65"/>
    <row r="836" ht="14.25" customHeight="1" x14ac:dyDescent="0.65"/>
    <row r="837" ht="14.25" customHeight="1" x14ac:dyDescent="0.65"/>
    <row r="838" ht="14.25" customHeight="1" x14ac:dyDescent="0.65"/>
    <row r="839" ht="14.25" customHeight="1" x14ac:dyDescent="0.65"/>
    <row r="840" ht="14.25" customHeight="1" x14ac:dyDescent="0.65"/>
    <row r="841" ht="14.25" customHeight="1" x14ac:dyDescent="0.65"/>
    <row r="842" ht="14.25" customHeight="1" x14ac:dyDescent="0.65"/>
    <row r="843" ht="14.25" customHeight="1" x14ac:dyDescent="0.65"/>
    <row r="844" ht="14.25" customHeight="1" x14ac:dyDescent="0.65"/>
    <row r="845" ht="14.25" customHeight="1" x14ac:dyDescent="0.65"/>
    <row r="846" ht="14.25" customHeight="1" x14ac:dyDescent="0.65"/>
    <row r="847" ht="14.25" customHeight="1" x14ac:dyDescent="0.65"/>
    <row r="848" ht="14.25" customHeight="1" x14ac:dyDescent="0.65"/>
    <row r="849" ht="14.25" customHeight="1" x14ac:dyDescent="0.65"/>
    <row r="850" ht="14.25" customHeight="1" x14ac:dyDescent="0.65"/>
    <row r="851" ht="14.25" customHeight="1" x14ac:dyDescent="0.65"/>
    <row r="852" ht="14.25" customHeight="1" x14ac:dyDescent="0.65"/>
    <row r="853" ht="14.25" customHeight="1" x14ac:dyDescent="0.65"/>
    <row r="854" ht="14.25" customHeight="1" x14ac:dyDescent="0.65"/>
    <row r="855" ht="14.25" customHeight="1" x14ac:dyDescent="0.65"/>
    <row r="856" ht="14.25" customHeight="1" x14ac:dyDescent="0.65"/>
    <row r="857" ht="14.25" customHeight="1" x14ac:dyDescent="0.65"/>
    <row r="858" ht="14.25" customHeight="1" x14ac:dyDescent="0.65"/>
    <row r="859" ht="14.25" customHeight="1" x14ac:dyDescent="0.65"/>
    <row r="860" ht="14.25" customHeight="1" x14ac:dyDescent="0.65"/>
    <row r="861" ht="14.25" customHeight="1" x14ac:dyDescent="0.65"/>
    <row r="862" ht="14.25" customHeight="1" x14ac:dyDescent="0.65"/>
    <row r="863" ht="14.25" customHeight="1" x14ac:dyDescent="0.65"/>
    <row r="864" ht="14.25" customHeight="1" x14ac:dyDescent="0.65"/>
    <row r="865" ht="14.25" customHeight="1" x14ac:dyDescent="0.65"/>
    <row r="866" ht="14.25" customHeight="1" x14ac:dyDescent="0.65"/>
    <row r="867" ht="14.25" customHeight="1" x14ac:dyDescent="0.65"/>
    <row r="868" ht="14.25" customHeight="1" x14ac:dyDescent="0.65"/>
    <row r="869" ht="14.25" customHeight="1" x14ac:dyDescent="0.65"/>
    <row r="870" ht="14.25" customHeight="1" x14ac:dyDescent="0.65"/>
    <row r="871" ht="14.25" customHeight="1" x14ac:dyDescent="0.65"/>
    <row r="872" ht="14.25" customHeight="1" x14ac:dyDescent="0.65"/>
    <row r="873" ht="14.25" customHeight="1" x14ac:dyDescent="0.65"/>
    <row r="874" ht="14.25" customHeight="1" x14ac:dyDescent="0.65"/>
    <row r="875" ht="14.25" customHeight="1" x14ac:dyDescent="0.65"/>
    <row r="876" ht="14.25" customHeight="1" x14ac:dyDescent="0.65"/>
    <row r="877" ht="14.25" customHeight="1" x14ac:dyDescent="0.65"/>
    <row r="878" ht="14.25" customHeight="1" x14ac:dyDescent="0.65"/>
    <row r="879" ht="14.25" customHeight="1" x14ac:dyDescent="0.65"/>
    <row r="880" ht="14.25" customHeight="1" x14ac:dyDescent="0.65"/>
    <row r="881" ht="14.25" customHeight="1" x14ac:dyDescent="0.65"/>
    <row r="882" ht="14.25" customHeight="1" x14ac:dyDescent="0.65"/>
    <row r="883" ht="14.25" customHeight="1" x14ac:dyDescent="0.65"/>
    <row r="884" ht="14.25" customHeight="1" x14ac:dyDescent="0.65"/>
    <row r="885" ht="14.25" customHeight="1" x14ac:dyDescent="0.65"/>
    <row r="886" ht="14.25" customHeight="1" x14ac:dyDescent="0.65"/>
    <row r="887" ht="14.25" customHeight="1" x14ac:dyDescent="0.65"/>
    <row r="888" ht="14.25" customHeight="1" x14ac:dyDescent="0.65"/>
    <row r="889" ht="14.25" customHeight="1" x14ac:dyDescent="0.65"/>
    <row r="890" ht="14.25" customHeight="1" x14ac:dyDescent="0.65"/>
    <row r="891" ht="14.25" customHeight="1" x14ac:dyDescent="0.65"/>
    <row r="892" ht="14.25" customHeight="1" x14ac:dyDescent="0.65"/>
    <row r="893" ht="14.25" customHeight="1" x14ac:dyDescent="0.65"/>
    <row r="894" ht="14.25" customHeight="1" x14ac:dyDescent="0.65"/>
    <row r="895" ht="14.25" customHeight="1" x14ac:dyDescent="0.65"/>
    <row r="896" ht="14.25" customHeight="1" x14ac:dyDescent="0.65"/>
    <row r="897" ht="14.25" customHeight="1" x14ac:dyDescent="0.65"/>
    <row r="898" ht="14.25" customHeight="1" x14ac:dyDescent="0.65"/>
    <row r="899" ht="14.25" customHeight="1" x14ac:dyDescent="0.65"/>
    <row r="900" ht="14.25" customHeight="1" x14ac:dyDescent="0.65"/>
    <row r="901" ht="14.25" customHeight="1" x14ac:dyDescent="0.65"/>
    <row r="902" ht="14.25" customHeight="1" x14ac:dyDescent="0.65"/>
    <row r="903" ht="14.25" customHeight="1" x14ac:dyDescent="0.65"/>
    <row r="904" ht="14.25" customHeight="1" x14ac:dyDescent="0.65"/>
    <row r="905" ht="14.25" customHeight="1" x14ac:dyDescent="0.65"/>
    <row r="906" ht="14.25" customHeight="1" x14ac:dyDescent="0.65"/>
    <row r="907" ht="14.25" customHeight="1" x14ac:dyDescent="0.65"/>
    <row r="908" ht="14.25" customHeight="1" x14ac:dyDescent="0.65"/>
    <row r="909" ht="14.25" customHeight="1" x14ac:dyDescent="0.65"/>
    <row r="910" ht="14.25" customHeight="1" x14ac:dyDescent="0.65"/>
    <row r="911" ht="14.25" customHeight="1" x14ac:dyDescent="0.65"/>
    <row r="912" ht="14.25" customHeight="1" x14ac:dyDescent="0.65"/>
    <row r="913" ht="14.25" customHeight="1" x14ac:dyDescent="0.65"/>
    <row r="914" ht="14.25" customHeight="1" x14ac:dyDescent="0.65"/>
    <row r="915" ht="14.25" customHeight="1" x14ac:dyDescent="0.65"/>
    <row r="916" ht="14.25" customHeight="1" x14ac:dyDescent="0.65"/>
    <row r="917" ht="14.25" customHeight="1" x14ac:dyDescent="0.65"/>
    <row r="918" ht="14.25" customHeight="1" x14ac:dyDescent="0.65"/>
    <row r="919" ht="14.25" customHeight="1" x14ac:dyDescent="0.65"/>
    <row r="920" ht="14.25" customHeight="1" x14ac:dyDescent="0.65"/>
    <row r="921" ht="14.25" customHeight="1" x14ac:dyDescent="0.65"/>
    <row r="922" ht="14.25" customHeight="1" x14ac:dyDescent="0.65"/>
    <row r="923" ht="14.25" customHeight="1" x14ac:dyDescent="0.65"/>
    <row r="924" ht="14.25" customHeight="1" x14ac:dyDescent="0.65"/>
    <row r="925" ht="14.25" customHeight="1" x14ac:dyDescent="0.65"/>
    <row r="926" ht="14.25" customHeight="1" x14ac:dyDescent="0.65"/>
    <row r="927" ht="14.25" customHeight="1" x14ac:dyDescent="0.65"/>
    <row r="928" ht="14.25" customHeight="1" x14ac:dyDescent="0.65"/>
    <row r="929" ht="14.25" customHeight="1" x14ac:dyDescent="0.65"/>
    <row r="930" ht="14.25" customHeight="1" x14ac:dyDescent="0.65"/>
    <row r="931" ht="14.25" customHeight="1" x14ac:dyDescent="0.65"/>
    <row r="932" ht="14.25" customHeight="1" x14ac:dyDescent="0.65"/>
    <row r="933" ht="14.25" customHeight="1" x14ac:dyDescent="0.65"/>
    <row r="934" ht="14.25" customHeight="1" x14ac:dyDescent="0.65"/>
    <row r="935" ht="14.25" customHeight="1" x14ac:dyDescent="0.65"/>
    <row r="936" ht="14.25" customHeight="1" x14ac:dyDescent="0.65"/>
    <row r="937" ht="14.25" customHeight="1" x14ac:dyDescent="0.65"/>
    <row r="938" ht="14.25" customHeight="1" x14ac:dyDescent="0.65"/>
    <row r="939" ht="14.25" customHeight="1" x14ac:dyDescent="0.65"/>
    <row r="940" ht="14.25" customHeight="1" x14ac:dyDescent="0.65"/>
    <row r="941" ht="14.25" customHeight="1" x14ac:dyDescent="0.65"/>
    <row r="942" ht="14.25" customHeight="1" x14ac:dyDescent="0.65"/>
    <row r="943" ht="14.25" customHeight="1" x14ac:dyDescent="0.65"/>
    <row r="944" ht="14.25" customHeight="1" x14ac:dyDescent="0.65"/>
    <row r="945" ht="14.25" customHeight="1" x14ac:dyDescent="0.65"/>
    <row r="946" ht="14.25" customHeight="1" x14ac:dyDescent="0.65"/>
    <row r="947" ht="14.25" customHeight="1" x14ac:dyDescent="0.65"/>
    <row r="948" ht="14.25" customHeight="1" x14ac:dyDescent="0.65"/>
    <row r="949" ht="14.25" customHeight="1" x14ac:dyDescent="0.65"/>
    <row r="950" ht="14.25" customHeight="1" x14ac:dyDescent="0.65"/>
    <row r="951" ht="14.25" customHeight="1" x14ac:dyDescent="0.65"/>
    <row r="952" ht="14.25" customHeight="1" x14ac:dyDescent="0.65"/>
    <row r="953" ht="14.25" customHeight="1" x14ac:dyDescent="0.65"/>
    <row r="954" ht="14.25" customHeight="1" x14ac:dyDescent="0.65"/>
    <row r="955" ht="14.25" customHeight="1" x14ac:dyDescent="0.65"/>
    <row r="956" ht="14.25" customHeight="1" x14ac:dyDescent="0.65"/>
    <row r="957" ht="14.25" customHeight="1" x14ac:dyDescent="0.65"/>
    <row r="958" ht="14.25" customHeight="1" x14ac:dyDescent="0.65"/>
    <row r="959" ht="14.25" customHeight="1" x14ac:dyDescent="0.65"/>
    <row r="960" ht="14.25" customHeight="1" x14ac:dyDescent="0.65"/>
    <row r="961" ht="14.25" customHeight="1" x14ac:dyDescent="0.65"/>
    <row r="962" ht="14.25" customHeight="1" x14ac:dyDescent="0.65"/>
    <row r="963" ht="14.25" customHeight="1" x14ac:dyDescent="0.65"/>
    <row r="964" ht="14.25" customHeight="1" x14ac:dyDescent="0.65"/>
    <row r="965" ht="14.25" customHeight="1" x14ac:dyDescent="0.65"/>
    <row r="966" ht="14.25" customHeight="1" x14ac:dyDescent="0.65"/>
    <row r="967" ht="14.25" customHeight="1" x14ac:dyDescent="0.65"/>
    <row r="968" ht="14.25" customHeight="1" x14ac:dyDescent="0.65"/>
    <row r="969" ht="14.25" customHeight="1" x14ac:dyDescent="0.65"/>
    <row r="970" ht="14.25" customHeight="1" x14ac:dyDescent="0.65"/>
    <row r="971" ht="14.25" customHeight="1" x14ac:dyDescent="0.65"/>
    <row r="972" ht="14.25" customHeight="1" x14ac:dyDescent="0.65"/>
    <row r="973" ht="14.25" customHeight="1" x14ac:dyDescent="0.65"/>
    <row r="974" ht="14.25" customHeight="1" x14ac:dyDescent="0.65"/>
    <row r="975" ht="14.25" customHeight="1" x14ac:dyDescent="0.65"/>
    <row r="976" ht="14.25" customHeight="1" x14ac:dyDescent="0.65"/>
    <row r="977" ht="14.25" customHeight="1" x14ac:dyDescent="0.65"/>
    <row r="978" ht="14.25" customHeight="1" x14ac:dyDescent="0.65"/>
    <row r="979" ht="14.25" customHeight="1" x14ac:dyDescent="0.65"/>
    <row r="980" ht="14.25" customHeight="1" x14ac:dyDescent="0.65"/>
    <row r="981" ht="14.25" customHeight="1" x14ac:dyDescent="0.65"/>
    <row r="982" ht="14.25" customHeight="1" x14ac:dyDescent="0.65"/>
    <row r="983" ht="14.25" customHeight="1" x14ac:dyDescent="0.65"/>
    <row r="984" ht="14.25" customHeight="1" x14ac:dyDescent="0.65"/>
    <row r="985" ht="14.25" customHeight="1" x14ac:dyDescent="0.65"/>
    <row r="986" ht="14.25" customHeight="1" x14ac:dyDescent="0.65"/>
    <row r="987" ht="14.25" customHeight="1" x14ac:dyDescent="0.65"/>
    <row r="988" ht="14.25" customHeight="1" x14ac:dyDescent="0.65"/>
    <row r="989" ht="14.25" customHeight="1" x14ac:dyDescent="0.65"/>
    <row r="990" ht="14.25" customHeight="1" x14ac:dyDescent="0.65"/>
    <row r="991" ht="14.25" customHeight="1" x14ac:dyDescent="0.65"/>
    <row r="992" ht="14.25" customHeight="1" x14ac:dyDescent="0.65"/>
    <row r="993" ht="14.25" customHeight="1" x14ac:dyDescent="0.65"/>
    <row r="994" ht="14.25" customHeight="1" x14ac:dyDescent="0.65"/>
    <row r="995" ht="14.25" customHeight="1" x14ac:dyDescent="0.65"/>
    <row r="996" ht="14.25" customHeight="1" x14ac:dyDescent="0.65"/>
    <row r="997" ht="14.25" customHeight="1" x14ac:dyDescent="0.65"/>
    <row r="998" ht="14.25" customHeight="1" x14ac:dyDescent="0.65"/>
    <row r="999" ht="14.25" customHeight="1" x14ac:dyDescent="0.65"/>
    <row r="1000" ht="14.25" customHeight="1" x14ac:dyDescent="0.65"/>
    <row r="1001" ht="14.25" customHeight="1" x14ac:dyDescent="0.65"/>
    <row r="1002" ht="14.25" customHeight="1" x14ac:dyDescent="0.65"/>
    <row r="1003" ht="14.25" customHeight="1" x14ac:dyDescent="0.65"/>
    <row r="1004" ht="14.25" customHeight="1" x14ac:dyDescent="0.65"/>
    <row r="1005" ht="14.25" customHeight="1" x14ac:dyDescent="0.65"/>
    <row r="1006" ht="14.25" customHeight="1" x14ac:dyDescent="0.65"/>
    <row r="1007" ht="14.25" customHeight="1" x14ac:dyDescent="0.65"/>
    <row r="1008" ht="14.25" customHeight="1" x14ac:dyDescent="0.65"/>
    <row r="1009" ht="14.25" customHeight="1" x14ac:dyDescent="0.65"/>
    <row r="1010" ht="14.25" customHeight="1" x14ac:dyDescent="0.65"/>
    <row r="1011" ht="14.25" customHeight="1" x14ac:dyDescent="0.65"/>
    <row r="1012" ht="14.25" customHeight="1" x14ac:dyDescent="0.65"/>
    <row r="1013" ht="14.25" customHeight="1" x14ac:dyDescent="0.65"/>
    <row r="1014" ht="14.25" customHeight="1" x14ac:dyDescent="0.65"/>
    <row r="1015" ht="14.25" customHeight="1" x14ac:dyDescent="0.65"/>
  </sheetData>
  <mergeCells count="4">
    <mergeCell ref="A1:B1"/>
    <mergeCell ref="A4:B4"/>
    <mergeCell ref="D10:E10"/>
    <mergeCell ref="A42:B42"/>
  </mergeCells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B1002"/>
  <sheetViews>
    <sheetView workbookViewId="0">
      <pane ySplit="3" topLeftCell="A4" activePane="bottomLeft" state="frozen"/>
      <selection activeCell="C7" sqref="C7"/>
      <selection pane="bottomLeft" activeCell="B2" sqref="B2"/>
    </sheetView>
  </sheetViews>
  <sheetFormatPr defaultColWidth="12.625" defaultRowHeight="15" customHeight="1" x14ac:dyDescent="0.65"/>
  <cols>
    <col min="1" max="1" width="35.125" customWidth="1"/>
    <col min="2" max="2" width="15.625" customWidth="1"/>
    <col min="3" max="26" width="7.625" customWidth="1"/>
  </cols>
  <sheetData>
    <row r="1" spans="1:2" ht="14.25" customHeight="1" x14ac:dyDescent="0.65">
      <c r="A1" s="68" t="s">
        <v>117</v>
      </c>
      <c r="B1" s="69"/>
    </row>
    <row r="2" spans="1:2" ht="14.25" customHeight="1" thickBot="1" x14ac:dyDescent="0.8">
      <c r="A2" s="78" t="s">
        <v>69</v>
      </c>
      <c r="B2" s="79">
        <f>B18</f>
        <v>6900</v>
      </c>
    </row>
    <row r="3" spans="1:2" ht="14.25" customHeight="1" x14ac:dyDescent="0.65">
      <c r="A3" s="90" t="s">
        <v>70</v>
      </c>
      <c r="B3" s="91">
        <f>B33</f>
        <v>7000</v>
      </c>
    </row>
    <row r="4" spans="1:2" ht="14.25" customHeight="1" x14ac:dyDescent="0.65">
      <c r="A4" s="207" t="s">
        <v>21</v>
      </c>
      <c r="B4" s="208"/>
    </row>
    <row r="5" spans="1:2" ht="14.25" customHeight="1" x14ac:dyDescent="0.65">
      <c r="A5" s="70" t="s">
        <v>59</v>
      </c>
      <c r="B5" s="71"/>
    </row>
    <row r="6" spans="1:2" ht="14.25" customHeight="1" x14ac:dyDescent="0.65">
      <c r="A6" s="72" t="s">
        <v>60</v>
      </c>
      <c r="B6" s="73"/>
    </row>
    <row r="7" spans="1:2" ht="14.25" customHeight="1" x14ac:dyDescent="0.65">
      <c r="A7" s="72" t="s">
        <v>61</v>
      </c>
      <c r="B7" s="73"/>
    </row>
    <row r="8" spans="1:2" ht="14.25" customHeight="1" x14ac:dyDescent="0.65">
      <c r="A8" s="72" t="s">
        <v>62</v>
      </c>
      <c r="B8" s="73"/>
    </row>
    <row r="9" spans="1:2" ht="14.25" customHeight="1" x14ac:dyDescent="0.65">
      <c r="A9" s="74" t="s">
        <v>63</v>
      </c>
      <c r="B9" s="75"/>
    </row>
    <row r="10" spans="1:2" ht="14.25" customHeight="1" x14ac:dyDescent="0.65">
      <c r="A10" s="76" t="s">
        <v>64</v>
      </c>
      <c r="B10" s="77">
        <f>SUM(B6:B9)</f>
        <v>0</v>
      </c>
    </row>
    <row r="11" spans="1:2" ht="14.25" customHeight="1" x14ac:dyDescent="0.65">
      <c r="A11" s="70" t="s">
        <v>65</v>
      </c>
      <c r="B11" s="71"/>
    </row>
    <row r="12" spans="1:2" ht="14.25" customHeight="1" x14ac:dyDescent="0.65">
      <c r="A12" s="72" t="s">
        <v>60</v>
      </c>
      <c r="B12" s="73"/>
    </row>
    <row r="13" spans="1:2" ht="14.25" customHeight="1" x14ac:dyDescent="0.65">
      <c r="A13" s="72" t="s">
        <v>61</v>
      </c>
      <c r="B13" s="73"/>
    </row>
    <row r="14" spans="1:2" ht="14.25" customHeight="1" x14ac:dyDescent="0.65">
      <c r="A14" s="72" t="s">
        <v>62</v>
      </c>
      <c r="B14" s="73"/>
    </row>
    <row r="15" spans="1:2" ht="14.25" customHeight="1" x14ac:dyDescent="0.65">
      <c r="A15" s="72" t="s">
        <v>66</v>
      </c>
      <c r="B15" s="73"/>
    </row>
    <row r="16" spans="1:2" ht="14.25" customHeight="1" x14ac:dyDescent="0.65">
      <c r="A16" s="74" t="s">
        <v>67</v>
      </c>
      <c r="B16" s="75"/>
    </row>
    <row r="17" spans="1:2" ht="14.25" customHeight="1" x14ac:dyDescent="0.65">
      <c r="A17" s="76" t="s">
        <v>68</v>
      </c>
      <c r="B17" s="77">
        <f>SUM(B12:B16)</f>
        <v>0</v>
      </c>
    </row>
    <row r="18" spans="1:2" ht="14.25" customHeight="1" x14ac:dyDescent="0.65">
      <c r="A18" s="78" t="s">
        <v>69</v>
      </c>
      <c r="B18" s="79">
        <v>6900</v>
      </c>
    </row>
    <row r="19" spans="1:2" ht="14.25" customHeight="1" x14ac:dyDescent="0.65">
      <c r="A19" s="80" t="s">
        <v>23</v>
      </c>
      <c r="B19" s="81"/>
    </row>
    <row r="20" spans="1:2" ht="14.25" customHeight="1" x14ac:dyDescent="0.65">
      <c r="A20" s="82" t="s">
        <v>59</v>
      </c>
      <c r="B20" s="83"/>
    </row>
    <row r="21" spans="1:2" ht="14.25" customHeight="1" x14ac:dyDescent="0.65">
      <c r="A21" s="84" t="s">
        <v>60</v>
      </c>
      <c r="B21" s="85"/>
    </row>
    <row r="22" spans="1:2" ht="14.25" customHeight="1" x14ac:dyDescent="0.65">
      <c r="A22" s="84" t="s">
        <v>61</v>
      </c>
      <c r="B22" s="85"/>
    </row>
    <row r="23" spans="1:2" ht="14.25" customHeight="1" x14ac:dyDescent="0.65">
      <c r="A23" s="84" t="s">
        <v>62</v>
      </c>
      <c r="B23" s="85"/>
    </row>
    <row r="24" spans="1:2" ht="14.25" customHeight="1" x14ac:dyDescent="0.65">
      <c r="A24" s="86" t="s">
        <v>63</v>
      </c>
      <c r="B24" s="87"/>
    </row>
    <row r="25" spans="1:2" ht="14.25" customHeight="1" x14ac:dyDescent="0.65">
      <c r="A25" s="88" t="s">
        <v>64</v>
      </c>
      <c r="B25" s="89">
        <f>SUM(B21:B24)</f>
        <v>0</v>
      </c>
    </row>
    <row r="26" spans="1:2" ht="14.25" customHeight="1" x14ac:dyDescent="0.65">
      <c r="A26" s="82" t="s">
        <v>65</v>
      </c>
      <c r="B26" s="83"/>
    </row>
    <row r="27" spans="1:2" ht="14.25" customHeight="1" x14ac:dyDescent="0.65">
      <c r="A27" s="84" t="s">
        <v>60</v>
      </c>
      <c r="B27" s="85"/>
    </row>
    <row r="28" spans="1:2" ht="14.25" customHeight="1" x14ac:dyDescent="0.65">
      <c r="A28" s="84" t="s">
        <v>61</v>
      </c>
      <c r="B28" s="85"/>
    </row>
    <row r="29" spans="1:2" ht="14.25" customHeight="1" x14ac:dyDescent="0.65">
      <c r="A29" s="84" t="s">
        <v>62</v>
      </c>
      <c r="B29" s="85"/>
    </row>
    <row r="30" spans="1:2" ht="14.25" customHeight="1" x14ac:dyDescent="0.65">
      <c r="A30" s="84" t="s">
        <v>66</v>
      </c>
      <c r="B30" s="85"/>
    </row>
    <row r="31" spans="1:2" ht="14.25" customHeight="1" x14ac:dyDescent="0.65">
      <c r="A31" s="86" t="s">
        <v>67</v>
      </c>
      <c r="B31" s="87"/>
    </row>
    <row r="32" spans="1:2" ht="14.25" customHeight="1" x14ac:dyDescent="0.65">
      <c r="A32" s="88" t="s">
        <v>68</v>
      </c>
      <c r="B32" s="89">
        <f>SUM(B27:B31)</f>
        <v>0</v>
      </c>
    </row>
    <row r="33" spans="1:2" ht="14.25" customHeight="1" x14ac:dyDescent="0.65">
      <c r="A33" s="90" t="s">
        <v>70</v>
      </c>
      <c r="B33" s="91">
        <v>7000</v>
      </c>
    </row>
    <row r="34" spans="1:2" ht="14.25" customHeight="1" x14ac:dyDescent="0.65"/>
    <row r="35" spans="1:2" ht="14.25" customHeight="1" x14ac:dyDescent="0.65"/>
    <row r="36" spans="1:2" ht="14.25" customHeight="1" x14ac:dyDescent="0.65"/>
    <row r="37" spans="1:2" ht="14.25" customHeight="1" x14ac:dyDescent="0.65"/>
    <row r="38" spans="1:2" ht="14.25" customHeight="1" x14ac:dyDescent="0.65"/>
    <row r="39" spans="1:2" ht="14.25" customHeight="1" x14ac:dyDescent="0.65"/>
    <row r="40" spans="1:2" ht="14.25" customHeight="1" x14ac:dyDescent="0.65"/>
    <row r="41" spans="1:2" ht="14.25" customHeight="1" x14ac:dyDescent="0.65"/>
    <row r="42" spans="1:2" ht="14.25" customHeight="1" x14ac:dyDescent="0.65"/>
    <row r="43" spans="1:2" ht="14.25" customHeight="1" x14ac:dyDescent="0.65"/>
    <row r="44" spans="1:2" ht="14.25" customHeight="1" x14ac:dyDescent="0.65"/>
    <row r="45" spans="1:2" ht="14.25" customHeight="1" x14ac:dyDescent="0.65"/>
    <row r="46" spans="1:2" ht="14.25" customHeight="1" x14ac:dyDescent="0.65"/>
    <row r="47" spans="1:2" ht="14.25" customHeight="1" x14ac:dyDescent="0.65"/>
    <row r="48" spans="1:2" ht="14.25" customHeight="1" x14ac:dyDescent="0.65"/>
    <row r="49" ht="14.25" customHeight="1" x14ac:dyDescent="0.65"/>
    <row r="50" ht="14.25" customHeight="1" x14ac:dyDescent="0.65"/>
    <row r="51" ht="14.25" customHeight="1" x14ac:dyDescent="0.65"/>
    <row r="52" ht="14.25" customHeight="1" x14ac:dyDescent="0.65"/>
    <row r="53" ht="14.25" customHeight="1" x14ac:dyDescent="0.65"/>
    <row r="54" ht="14.25" customHeight="1" x14ac:dyDescent="0.65"/>
    <row r="55" ht="14.25" customHeight="1" x14ac:dyDescent="0.65"/>
    <row r="56" ht="14.25" customHeight="1" x14ac:dyDescent="0.65"/>
    <row r="57" ht="14.25" customHeight="1" x14ac:dyDescent="0.65"/>
    <row r="58" ht="14.25" customHeight="1" x14ac:dyDescent="0.65"/>
    <row r="59" ht="14.25" customHeight="1" x14ac:dyDescent="0.65"/>
    <row r="60" ht="14.25" customHeight="1" x14ac:dyDescent="0.65"/>
    <row r="61" ht="14.25" customHeight="1" x14ac:dyDescent="0.65"/>
    <row r="62" ht="14.25" customHeight="1" x14ac:dyDescent="0.65"/>
    <row r="63" ht="14.25" customHeight="1" x14ac:dyDescent="0.65"/>
    <row r="64" ht="14.25" customHeight="1" x14ac:dyDescent="0.65"/>
    <row r="65" ht="14.25" customHeight="1" x14ac:dyDescent="0.65"/>
    <row r="66" ht="14.25" customHeight="1" x14ac:dyDescent="0.65"/>
    <row r="67" ht="14.25" customHeight="1" x14ac:dyDescent="0.65"/>
    <row r="68" ht="14.25" customHeight="1" x14ac:dyDescent="0.65"/>
    <row r="69" ht="14.25" customHeight="1" x14ac:dyDescent="0.65"/>
    <row r="70" ht="14.25" customHeight="1" x14ac:dyDescent="0.65"/>
    <row r="71" ht="14.25" customHeight="1" x14ac:dyDescent="0.65"/>
    <row r="72" ht="14.25" customHeight="1" x14ac:dyDescent="0.65"/>
    <row r="73" ht="14.25" customHeight="1" x14ac:dyDescent="0.65"/>
    <row r="74" ht="14.25" customHeight="1" x14ac:dyDescent="0.65"/>
    <row r="75" ht="14.25" customHeight="1" x14ac:dyDescent="0.65"/>
    <row r="76" ht="14.25" customHeight="1" x14ac:dyDescent="0.65"/>
    <row r="77" ht="14.25" customHeight="1" x14ac:dyDescent="0.65"/>
    <row r="78" ht="14.25" customHeight="1" x14ac:dyDescent="0.65"/>
    <row r="79" ht="14.25" customHeight="1" x14ac:dyDescent="0.65"/>
    <row r="80" ht="14.25" customHeight="1" x14ac:dyDescent="0.65"/>
    <row r="81" ht="14.25" customHeight="1" x14ac:dyDescent="0.65"/>
    <row r="82" ht="14.25" customHeight="1" x14ac:dyDescent="0.65"/>
    <row r="83" ht="14.25" customHeight="1" x14ac:dyDescent="0.65"/>
    <row r="84" ht="14.25" customHeight="1" x14ac:dyDescent="0.65"/>
    <row r="85" ht="14.25" customHeight="1" x14ac:dyDescent="0.65"/>
    <row r="86" ht="14.25" customHeight="1" x14ac:dyDescent="0.65"/>
    <row r="87" ht="14.25" customHeight="1" x14ac:dyDescent="0.65"/>
    <row r="88" ht="14.25" customHeight="1" x14ac:dyDescent="0.65"/>
    <row r="89" ht="14.25" customHeight="1" x14ac:dyDescent="0.65"/>
    <row r="90" ht="14.25" customHeight="1" x14ac:dyDescent="0.65"/>
    <row r="91" ht="14.25" customHeight="1" x14ac:dyDescent="0.65"/>
    <row r="92" ht="14.25" customHeight="1" x14ac:dyDescent="0.65"/>
    <row r="93" ht="14.25" customHeight="1" x14ac:dyDescent="0.65"/>
    <row r="94" ht="14.25" customHeight="1" x14ac:dyDescent="0.65"/>
    <row r="95" ht="14.25" customHeight="1" x14ac:dyDescent="0.65"/>
    <row r="96" ht="14.25" customHeight="1" x14ac:dyDescent="0.65"/>
    <row r="97" ht="14.25" customHeight="1" x14ac:dyDescent="0.65"/>
    <row r="98" ht="14.25" customHeight="1" x14ac:dyDescent="0.65"/>
    <row r="99" ht="14.25" customHeight="1" x14ac:dyDescent="0.65"/>
    <row r="100" ht="14.25" customHeight="1" x14ac:dyDescent="0.65"/>
    <row r="101" ht="14.25" customHeight="1" x14ac:dyDescent="0.65"/>
    <row r="102" ht="14.25" customHeight="1" x14ac:dyDescent="0.65"/>
    <row r="103" ht="14.25" customHeight="1" x14ac:dyDescent="0.65"/>
    <row r="104" ht="14.25" customHeight="1" x14ac:dyDescent="0.65"/>
    <row r="105" ht="14.25" customHeight="1" x14ac:dyDescent="0.65"/>
    <row r="106" ht="14.25" customHeight="1" x14ac:dyDescent="0.65"/>
    <row r="107" ht="14.25" customHeight="1" x14ac:dyDescent="0.65"/>
    <row r="108" ht="14.25" customHeight="1" x14ac:dyDescent="0.65"/>
    <row r="109" ht="14.25" customHeight="1" x14ac:dyDescent="0.65"/>
    <row r="110" ht="14.25" customHeight="1" x14ac:dyDescent="0.65"/>
    <row r="111" ht="14.25" customHeight="1" x14ac:dyDescent="0.65"/>
    <row r="112" ht="14.25" customHeight="1" x14ac:dyDescent="0.65"/>
    <row r="113" ht="14.25" customHeight="1" x14ac:dyDescent="0.65"/>
    <row r="114" ht="14.25" customHeight="1" x14ac:dyDescent="0.65"/>
    <row r="115" ht="14.25" customHeight="1" x14ac:dyDescent="0.65"/>
    <row r="116" ht="14.25" customHeight="1" x14ac:dyDescent="0.65"/>
    <row r="117" ht="14.25" customHeight="1" x14ac:dyDescent="0.65"/>
    <row r="118" ht="14.25" customHeight="1" x14ac:dyDescent="0.65"/>
    <row r="119" ht="14.25" customHeight="1" x14ac:dyDescent="0.65"/>
    <row r="120" ht="14.25" customHeight="1" x14ac:dyDescent="0.65"/>
    <row r="121" ht="14.25" customHeight="1" x14ac:dyDescent="0.65"/>
    <row r="122" ht="14.25" customHeight="1" x14ac:dyDescent="0.65"/>
    <row r="123" ht="14.25" customHeight="1" x14ac:dyDescent="0.65"/>
    <row r="124" ht="14.25" customHeight="1" x14ac:dyDescent="0.65"/>
    <row r="125" ht="14.25" customHeight="1" x14ac:dyDescent="0.65"/>
    <row r="126" ht="14.25" customHeight="1" x14ac:dyDescent="0.65"/>
    <row r="127" ht="14.25" customHeight="1" x14ac:dyDescent="0.65"/>
    <row r="128" ht="14.25" customHeight="1" x14ac:dyDescent="0.65"/>
    <row r="129" ht="14.25" customHeight="1" x14ac:dyDescent="0.65"/>
    <row r="130" ht="14.25" customHeight="1" x14ac:dyDescent="0.65"/>
    <row r="131" ht="14.25" customHeight="1" x14ac:dyDescent="0.65"/>
    <row r="132" ht="14.25" customHeight="1" x14ac:dyDescent="0.65"/>
    <row r="133" ht="14.25" customHeight="1" x14ac:dyDescent="0.65"/>
    <row r="134" ht="14.25" customHeight="1" x14ac:dyDescent="0.65"/>
    <row r="135" ht="14.25" customHeight="1" x14ac:dyDescent="0.65"/>
    <row r="136" ht="14.25" customHeight="1" x14ac:dyDescent="0.65"/>
    <row r="137" ht="14.25" customHeight="1" x14ac:dyDescent="0.65"/>
    <row r="138" ht="14.25" customHeight="1" x14ac:dyDescent="0.65"/>
    <row r="139" ht="14.25" customHeight="1" x14ac:dyDescent="0.65"/>
    <row r="140" ht="14.25" customHeight="1" x14ac:dyDescent="0.65"/>
    <row r="141" ht="14.25" customHeight="1" x14ac:dyDescent="0.65"/>
    <row r="142" ht="14.25" customHeight="1" x14ac:dyDescent="0.65"/>
    <row r="143" ht="14.25" customHeight="1" x14ac:dyDescent="0.65"/>
    <row r="144" ht="14.25" customHeight="1" x14ac:dyDescent="0.65"/>
    <row r="145" ht="14.25" customHeight="1" x14ac:dyDescent="0.65"/>
    <row r="146" ht="14.25" customHeight="1" x14ac:dyDescent="0.65"/>
    <row r="147" ht="14.25" customHeight="1" x14ac:dyDescent="0.65"/>
    <row r="148" ht="14.25" customHeight="1" x14ac:dyDescent="0.65"/>
    <row r="149" ht="14.25" customHeight="1" x14ac:dyDescent="0.65"/>
    <row r="150" ht="14.25" customHeight="1" x14ac:dyDescent="0.65"/>
    <row r="151" ht="14.25" customHeight="1" x14ac:dyDescent="0.65"/>
    <row r="152" ht="14.25" customHeight="1" x14ac:dyDescent="0.65"/>
    <row r="153" ht="14.25" customHeight="1" x14ac:dyDescent="0.65"/>
    <row r="154" ht="14.25" customHeight="1" x14ac:dyDescent="0.65"/>
    <row r="155" ht="14.25" customHeight="1" x14ac:dyDescent="0.65"/>
    <row r="156" ht="14.25" customHeight="1" x14ac:dyDescent="0.65"/>
    <row r="157" ht="14.25" customHeight="1" x14ac:dyDescent="0.65"/>
    <row r="158" ht="14.25" customHeight="1" x14ac:dyDescent="0.65"/>
    <row r="159" ht="14.25" customHeight="1" x14ac:dyDescent="0.65"/>
    <row r="160" ht="14.25" customHeight="1" x14ac:dyDescent="0.65"/>
    <row r="161" ht="14.25" customHeight="1" x14ac:dyDescent="0.65"/>
    <row r="162" ht="14.25" customHeight="1" x14ac:dyDescent="0.65"/>
    <row r="163" ht="14.25" customHeight="1" x14ac:dyDescent="0.65"/>
    <row r="164" ht="14.25" customHeight="1" x14ac:dyDescent="0.65"/>
    <row r="165" ht="14.25" customHeight="1" x14ac:dyDescent="0.65"/>
    <row r="166" ht="14.25" customHeight="1" x14ac:dyDescent="0.65"/>
    <row r="167" ht="14.25" customHeight="1" x14ac:dyDescent="0.65"/>
    <row r="168" ht="14.25" customHeight="1" x14ac:dyDescent="0.65"/>
    <row r="169" ht="14.25" customHeight="1" x14ac:dyDescent="0.65"/>
    <row r="170" ht="14.25" customHeight="1" x14ac:dyDescent="0.65"/>
    <row r="171" ht="14.25" customHeight="1" x14ac:dyDescent="0.65"/>
    <row r="172" ht="14.25" customHeight="1" x14ac:dyDescent="0.65"/>
    <row r="173" ht="14.25" customHeight="1" x14ac:dyDescent="0.65"/>
    <row r="174" ht="14.25" customHeight="1" x14ac:dyDescent="0.65"/>
    <row r="175" ht="14.25" customHeight="1" x14ac:dyDescent="0.65"/>
    <row r="176" ht="14.25" customHeight="1" x14ac:dyDescent="0.65"/>
    <row r="177" ht="14.25" customHeight="1" x14ac:dyDescent="0.65"/>
    <row r="178" ht="14.25" customHeight="1" x14ac:dyDescent="0.65"/>
    <row r="179" ht="14.25" customHeight="1" x14ac:dyDescent="0.65"/>
    <row r="180" ht="14.25" customHeight="1" x14ac:dyDescent="0.65"/>
    <row r="181" ht="14.25" customHeight="1" x14ac:dyDescent="0.65"/>
    <row r="182" ht="14.25" customHeight="1" x14ac:dyDescent="0.65"/>
    <row r="183" ht="14.25" customHeight="1" x14ac:dyDescent="0.65"/>
    <row r="184" ht="14.25" customHeight="1" x14ac:dyDescent="0.65"/>
    <row r="185" ht="14.25" customHeight="1" x14ac:dyDescent="0.65"/>
    <row r="186" ht="14.25" customHeight="1" x14ac:dyDescent="0.65"/>
    <row r="187" ht="14.25" customHeight="1" x14ac:dyDescent="0.65"/>
    <row r="188" ht="14.25" customHeight="1" x14ac:dyDescent="0.65"/>
    <row r="189" ht="14.25" customHeight="1" x14ac:dyDescent="0.65"/>
    <row r="190" ht="14.25" customHeight="1" x14ac:dyDescent="0.65"/>
    <row r="191" ht="14.25" customHeight="1" x14ac:dyDescent="0.65"/>
    <row r="192" ht="14.25" customHeight="1" x14ac:dyDescent="0.65"/>
    <row r="193" ht="14.25" customHeight="1" x14ac:dyDescent="0.65"/>
    <row r="194" ht="14.25" customHeight="1" x14ac:dyDescent="0.65"/>
    <row r="195" ht="14.25" customHeight="1" x14ac:dyDescent="0.65"/>
    <row r="196" ht="14.25" customHeight="1" x14ac:dyDescent="0.65"/>
    <row r="197" ht="14.25" customHeight="1" x14ac:dyDescent="0.65"/>
    <row r="198" ht="14.25" customHeight="1" x14ac:dyDescent="0.65"/>
    <row r="199" ht="14.25" customHeight="1" x14ac:dyDescent="0.65"/>
    <row r="200" ht="14.25" customHeight="1" x14ac:dyDescent="0.65"/>
    <row r="201" ht="14.25" customHeight="1" x14ac:dyDescent="0.65"/>
    <row r="202" ht="14.25" customHeight="1" x14ac:dyDescent="0.65"/>
    <row r="203" ht="14.25" customHeight="1" x14ac:dyDescent="0.65"/>
    <row r="204" ht="14.25" customHeight="1" x14ac:dyDescent="0.65"/>
    <row r="205" ht="14.25" customHeight="1" x14ac:dyDescent="0.65"/>
    <row r="206" ht="14.25" customHeight="1" x14ac:dyDescent="0.65"/>
    <row r="207" ht="14.25" customHeight="1" x14ac:dyDescent="0.65"/>
    <row r="208" ht="14.25" customHeight="1" x14ac:dyDescent="0.65"/>
    <row r="209" ht="14.25" customHeight="1" x14ac:dyDescent="0.65"/>
    <row r="210" ht="14.25" customHeight="1" x14ac:dyDescent="0.65"/>
    <row r="211" ht="14.25" customHeight="1" x14ac:dyDescent="0.65"/>
    <row r="212" ht="14.25" customHeight="1" x14ac:dyDescent="0.65"/>
    <row r="213" ht="14.25" customHeight="1" x14ac:dyDescent="0.65"/>
    <row r="214" ht="14.25" customHeight="1" x14ac:dyDescent="0.65"/>
    <row r="215" ht="14.25" customHeight="1" x14ac:dyDescent="0.65"/>
    <row r="216" ht="14.25" customHeight="1" x14ac:dyDescent="0.65"/>
    <row r="217" ht="14.25" customHeight="1" x14ac:dyDescent="0.65"/>
    <row r="218" ht="14.25" customHeight="1" x14ac:dyDescent="0.65"/>
    <row r="219" ht="14.25" customHeight="1" x14ac:dyDescent="0.65"/>
    <row r="220" ht="14.25" customHeight="1" x14ac:dyDescent="0.65"/>
    <row r="221" ht="14.25" customHeight="1" x14ac:dyDescent="0.65"/>
    <row r="222" ht="14.25" customHeight="1" x14ac:dyDescent="0.65"/>
    <row r="223" ht="14.25" customHeight="1" x14ac:dyDescent="0.65"/>
    <row r="224" ht="14.25" customHeight="1" x14ac:dyDescent="0.65"/>
    <row r="225" ht="14.25" customHeight="1" x14ac:dyDescent="0.65"/>
    <row r="226" ht="14.25" customHeight="1" x14ac:dyDescent="0.65"/>
    <row r="227" ht="14.25" customHeight="1" x14ac:dyDescent="0.65"/>
    <row r="228" ht="14.25" customHeight="1" x14ac:dyDescent="0.65"/>
    <row r="229" ht="14.25" customHeight="1" x14ac:dyDescent="0.65"/>
    <row r="230" ht="14.25" customHeight="1" x14ac:dyDescent="0.65"/>
    <row r="231" ht="14.25" customHeight="1" x14ac:dyDescent="0.65"/>
    <row r="232" ht="14.25" customHeight="1" x14ac:dyDescent="0.65"/>
    <row r="233" ht="14.25" customHeight="1" x14ac:dyDescent="0.65"/>
    <row r="234" ht="14.25" customHeight="1" x14ac:dyDescent="0.65"/>
    <row r="235" ht="14.25" customHeight="1" x14ac:dyDescent="0.65"/>
    <row r="236" ht="14.25" customHeight="1" x14ac:dyDescent="0.65"/>
    <row r="237" ht="14.25" customHeight="1" x14ac:dyDescent="0.65"/>
    <row r="238" ht="14.25" customHeight="1" x14ac:dyDescent="0.65"/>
    <row r="239" ht="14.25" customHeight="1" x14ac:dyDescent="0.65"/>
    <row r="240" ht="14.25" customHeight="1" x14ac:dyDescent="0.65"/>
    <row r="241" ht="14.25" customHeight="1" x14ac:dyDescent="0.65"/>
    <row r="242" ht="14.25" customHeight="1" x14ac:dyDescent="0.65"/>
    <row r="243" ht="14.25" customHeight="1" x14ac:dyDescent="0.65"/>
    <row r="244" ht="14.25" customHeight="1" x14ac:dyDescent="0.65"/>
    <row r="245" ht="14.25" customHeight="1" x14ac:dyDescent="0.65"/>
    <row r="246" ht="14.25" customHeight="1" x14ac:dyDescent="0.65"/>
    <row r="247" ht="14.25" customHeight="1" x14ac:dyDescent="0.65"/>
    <row r="248" ht="14.25" customHeight="1" x14ac:dyDescent="0.65"/>
    <row r="249" ht="14.25" customHeight="1" x14ac:dyDescent="0.65"/>
    <row r="250" ht="14.25" customHeight="1" x14ac:dyDescent="0.65"/>
    <row r="251" ht="14.25" customHeight="1" x14ac:dyDescent="0.65"/>
    <row r="252" ht="14.25" customHeight="1" x14ac:dyDescent="0.65"/>
    <row r="253" ht="14.25" customHeight="1" x14ac:dyDescent="0.65"/>
    <row r="254" ht="14.25" customHeight="1" x14ac:dyDescent="0.65"/>
    <row r="255" ht="14.25" customHeight="1" x14ac:dyDescent="0.65"/>
    <row r="256" ht="14.25" customHeight="1" x14ac:dyDescent="0.65"/>
    <row r="257" ht="14.25" customHeight="1" x14ac:dyDescent="0.65"/>
    <row r="258" ht="14.25" customHeight="1" x14ac:dyDescent="0.65"/>
    <row r="259" ht="14.25" customHeight="1" x14ac:dyDescent="0.65"/>
    <row r="260" ht="14.25" customHeight="1" x14ac:dyDescent="0.65"/>
    <row r="261" ht="14.25" customHeight="1" x14ac:dyDescent="0.65"/>
    <row r="262" ht="14.25" customHeight="1" x14ac:dyDescent="0.65"/>
    <row r="263" ht="14.25" customHeight="1" x14ac:dyDescent="0.65"/>
    <row r="264" ht="14.25" customHeight="1" x14ac:dyDescent="0.65"/>
    <row r="265" ht="14.25" customHeight="1" x14ac:dyDescent="0.65"/>
    <row r="266" ht="14.25" customHeight="1" x14ac:dyDescent="0.65"/>
    <row r="267" ht="14.25" customHeight="1" x14ac:dyDescent="0.65"/>
    <row r="268" ht="14.25" customHeight="1" x14ac:dyDescent="0.65"/>
    <row r="269" ht="14.25" customHeight="1" x14ac:dyDescent="0.65"/>
    <row r="270" ht="14.25" customHeight="1" x14ac:dyDescent="0.65"/>
    <row r="271" ht="14.25" customHeight="1" x14ac:dyDescent="0.65"/>
    <row r="272" ht="14.25" customHeight="1" x14ac:dyDescent="0.65"/>
    <row r="273" ht="14.25" customHeight="1" x14ac:dyDescent="0.65"/>
    <row r="274" ht="14.25" customHeight="1" x14ac:dyDescent="0.65"/>
    <row r="275" ht="14.25" customHeight="1" x14ac:dyDescent="0.65"/>
    <row r="276" ht="14.25" customHeight="1" x14ac:dyDescent="0.65"/>
    <row r="277" ht="14.25" customHeight="1" x14ac:dyDescent="0.65"/>
    <row r="278" ht="14.25" customHeight="1" x14ac:dyDescent="0.65"/>
    <row r="279" ht="14.25" customHeight="1" x14ac:dyDescent="0.65"/>
    <row r="280" ht="14.25" customHeight="1" x14ac:dyDescent="0.65"/>
    <row r="281" ht="14.25" customHeight="1" x14ac:dyDescent="0.65"/>
    <row r="282" ht="14.25" customHeight="1" x14ac:dyDescent="0.65"/>
    <row r="283" ht="14.25" customHeight="1" x14ac:dyDescent="0.65"/>
    <row r="284" ht="14.25" customHeight="1" x14ac:dyDescent="0.65"/>
    <row r="285" ht="14.25" customHeight="1" x14ac:dyDescent="0.65"/>
    <row r="286" ht="14.25" customHeight="1" x14ac:dyDescent="0.65"/>
    <row r="287" ht="14.25" customHeight="1" x14ac:dyDescent="0.65"/>
    <row r="288" ht="14.25" customHeight="1" x14ac:dyDescent="0.65"/>
    <row r="289" ht="14.25" customHeight="1" x14ac:dyDescent="0.65"/>
    <row r="290" ht="14.25" customHeight="1" x14ac:dyDescent="0.65"/>
    <row r="291" ht="14.25" customHeight="1" x14ac:dyDescent="0.65"/>
    <row r="292" ht="14.25" customHeight="1" x14ac:dyDescent="0.65"/>
    <row r="293" ht="14.25" customHeight="1" x14ac:dyDescent="0.65"/>
    <row r="294" ht="14.25" customHeight="1" x14ac:dyDescent="0.65"/>
    <row r="295" ht="14.25" customHeight="1" x14ac:dyDescent="0.65"/>
    <row r="296" ht="14.25" customHeight="1" x14ac:dyDescent="0.65"/>
    <row r="297" ht="14.25" customHeight="1" x14ac:dyDescent="0.65"/>
    <row r="298" ht="14.25" customHeight="1" x14ac:dyDescent="0.65"/>
    <row r="299" ht="14.25" customHeight="1" x14ac:dyDescent="0.65"/>
    <row r="300" ht="14.25" customHeight="1" x14ac:dyDescent="0.65"/>
    <row r="301" ht="14.25" customHeight="1" x14ac:dyDescent="0.65"/>
    <row r="302" ht="14.25" customHeight="1" x14ac:dyDescent="0.65"/>
    <row r="303" ht="14.25" customHeight="1" x14ac:dyDescent="0.65"/>
    <row r="304" ht="14.25" customHeight="1" x14ac:dyDescent="0.65"/>
    <row r="305" ht="14.25" customHeight="1" x14ac:dyDescent="0.65"/>
    <row r="306" ht="14.25" customHeight="1" x14ac:dyDescent="0.65"/>
    <row r="307" ht="14.25" customHeight="1" x14ac:dyDescent="0.65"/>
    <row r="308" ht="14.25" customHeight="1" x14ac:dyDescent="0.65"/>
    <row r="309" ht="14.25" customHeight="1" x14ac:dyDescent="0.65"/>
    <row r="310" ht="14.25" customHeight="1" x14ac:dyDescent="0.65"/>
    <row r="311" ht="14.25" customHeight="1" x14ac:dyDescent="0.65"/>
    <row r="312" ht="14.25" customHeight="1" x14ac:dyDescent="0.65"/>
    <row r="313" ht="14.25" customHeight="1" x14ac:dyDescent="0.65"/>
    <row r="314" ht="14.25" customHeight="1" x14ac:dyDescent="0.65"/>
    <row r="315" ht="14.25" customHeight="1" x14ac:dyDescent="0.65"/>
    <row r="316" ht="14.25" customHeight="1" x14ac:dyDescent="0.65"/>
    <row r="317" ht="14.25" customHeight="1" x14ac:dyDescent="0.65"/>
    <row r="318" ht="14.25" customHeight="1" x14ac:dyDescent="0.65"/>
    <row r="319" ht="14.25" customHeight="1" x14ac:dyDescent="0.65"/>
    <row r="320" ht="14.25" customHeight="1" x14ac:dyDescent="0.65"/>
    <row r="321" ht="14.25" customHeight="1" x14ac:dyDescent="0.65"/>
    <row r="322" ht="14.25" customHeight="1" x14ac:dyDescent="0.65"/>
    <row r="323" ht="14.25" customHeight="1" x14ac:dyDescent="0.65"/>
    <row r="324" ht="14.25" customHeight="1" x14ac:dyDescent="0.65"/>
    <row r="325" ht="14.25" customHeight="1" x14ac:dyDescent="0.65"/>
    <row r="326" ht="14.25" customHeight="1" x14ac:dyDescent="0.65"/>
    <row r="327" ht="14.25" customHeight="1" x14ac:dyDescent="0.65"/>
    <row r="328" ht="14.25" customHeight="1" x14ac:dyDescent="0.65"/>
    <row r="329" ht="14.25" customHeight="1" x14ac:dyDescent="0.65"/>
    <row r="330" ht="14.25" customHeight="1" x14ac:dyDescent="0.65"/>
    <row r="331" ht="14.25" customHeight="1" x14ac:dyDescent="0.65"/>
    <row r="332" ht="14.25" customHeight="1" x14ac:dyDescent="0.65"/>
    <row r="333" ht="14.25" customHeight="1" x14ac:dyDescent="0.65"/>
    <row r="334" ht="14.25" customHeight="1" x14ac:dyDescent="0.65"/>
    <row r="335" ht="14.25" customHeight="1" x14ac:dyDescent="0.65"/>
    <row r="336" ht="14.25" customHeight="1" x14ac:dyDescent="0.65"/>
    <row r="337" ht="14.25" customHeight="1" x14ac:dyDescent="0.65"/>
    <row r="338" ht="14.25" customHeight="1" x14ac:dyDescent="0.65"/>
    <row r="339" ht="14.25" customHeight="1" x14ac:dyDescent="0.65"/>
    <row r="340" ht="14.25" customHeight="1" x14ac:dyDescent="0.65"/>
    <row r="341" ht="14.25" customHeight="1" x14ac:dyDescent="0.65"/>
    <row r="342" ht="14.25" customHeight="1" x14ac:dyDescent="0.65"/>
    <row r="343" ht="14.25" customHeight="1" x14ac:dyDescent="0.65"/>
    <row r="344" ht="14.25" customHeight="1" x14ac:dyDescent="0.65"/>
    <row r="345" ht="14.25" customHeight="1" x14ac:dyDescent="0.65"/>
    <row r="346" ht="14.25" customHeight="1" x14ac:dyDescent="0.65"/>
    <row r="347" ht="14.25" customHeight="1" x14ac:dyDescent="0.65"/>
    <row r="348" ht="14.25" customHeight="1" x14ac:dyDescent="0.65"/>
    <row r="349" ht="14.25" customHeight="1" x14ac:dyDescent="0.65"/>
    <row r="350" ht="14.25" customHeight="1" x14ac:dyDescent="0.65"/>
    <row r="351" ht="14.25" customHeight="1" x14ac:dyDescent="0.65"/>
    <row r="352" ht="14.25" customHeight="1" x14ac:dyDescent="0.65"/>
    <row r="353" ht="14.25" customHeight="1" x14ac:dyDescent="0.65"/>
    <row r="354" ht="14.25" customHeight="1" x14ac:dyDescent="0.65"/>
    <row r="355" ht="14.25" customHeight="1" x14ac:dyDescent="0.65"/>
    <row r="356" ht="14.25" customHeight="1" x14ac:dyDescent="0.65"/>
    <row r="357" ht="14.25" customHeight="1" x14ac:dyDescent="0.65"/>
    <row r="358" ht="14.25" customHeight="1" x14ac:dyDescent="0.65"/>
    <row r="359" ht="14.25" customHeight="1" x14ac:dyDescent="0.65"/>
    <row r="360" ht="14.25" customHeight="1" x14ac:dyDescent="0.65"/>
    <row r="361" ht="14.25" customHeight="1" x14ac:dyDescent="0.65"/>
    <row r="362" ht="14.25" customHeight="1" x14ac:dyDescent="0.65"/>
    <row r="363" ht="14.25" customHeight="1" x14ac:dyDescent="0.65"/>
    <row r="364" ht="14.25" customHeight="1" x14ac:dyDescent="0.65"/>
    <row r="365" ht="14.25" customHeight="1" x14ac:dyDescent="0.65"/>
    <row r="366" ht="14.25" customHeight="1" x14ac:dyDescent="0.65"/>
    <row r="367" ht="14.25" customHeight="1" x14ac:dyDescent="0.65"/>
    <row r="368" ht="14.25" customHeight="1" x14ac:dyDescent="0.65"/>
    <row r="369" ht="14.25" customHeight="1" x14ac:dyDescent="0.65"/>
    <row r="370" ht="14.25" customHeight="1" x14ac:dyDescent="0.65"/>
    <row r="371" ht="14.25" customHeight="1" x14ac:dyDescent="0.65"/>
    <row r="372" ht="14.25" customHeight="1" x14ac:dyDescent="0.65"/>
    <row r="373" ht="14.25" customHeight="1" x14ac:dyDescent="0.65"/>
    <row r="374" ht="14.25" customHeight="1" x14ac:dyDescent="0.65"/>
    <row r="375" ht="14.25" customHeight="1" x14ac:dyDescent="0.65"/>
    <row r="376" ht="14.25" customHeight="1" x14ac:dyDescent="0.65"/>
    <row r="377" ht="14.25" customHeight="1" x14ac:dyDescent="0.65"/>
    <row r="378" ht="14.25" customHeight="1" x14ac:dyDescent="0.65"/>
    <row r="379" ht="14.25" customHeight="1" x14ac:dyDescent="0.65"/>
    <row r="380" ht="14.25" customHeight="1" x14ac:dyDescent="0.65"/>
    <row r="381" ht="14.25" customHeight="1" x14ac:dyDescent="0.65"/>
    <row r="382" ht="14.25" customHeight="1" x14ac:dyDescent="0.65"/>
    <row r="383" ht="14.25" customHeight="1" x14ac:dyDescent="0.65"/>
    <row r="384" ht="14.25" customHeight="1" x14ac:dyDescent="0.65"/>
    <row r="385" ht="14.25" customHeight="1" x14ac:dyDescent="0.65"/>
    <row r="386" ht="14.25" customHeight="1" x14ac:dyDescent="0.65"/>
    <row r="387" ht="14.25" customHeight="1" x14ac:dyDescent="0.65"/>
    <row r="388" ht="14.25" customHeight="1" x14ac:dyDescent="0.65"/>
    <row r="389" ht="14.25" customHeight="1" x14ac:dyDescent="0.65"/>
    <row r="390" ht="14.25" customHeight="1" x14ac:dyDescent="0.65"/>
    <row r="391" ht="14.25" customHeight="1" x14ac:dyDescent="0.65"/>
    <row r="392" ht="14.25" customHeight="1" x14ac:dyDescent="0.65"/>
    <row r="393" ht="14.25" customHeight="1" x14ac:dyDescent="0.65"/>
    <row r="394" ht="14.25" customHeight="1" x14ac:dyDescent="0.65"/>
    <row r="395" ht="14.25" customHeight="1" x14ac:dyDescent="0.65"/>
    <row r="396" ht="14.25" customHeight="1" x14ac:dyDescent="0.65"/>
    <row r="397" ht="14.25" customHeight="1" x14ac:dyDescent="0.65"/>
    <row r="398" ht="14.25" customHeight="1" x14ac:dyDescent="0.65"/>
    <row r="399" ht="14.25" customHeight="1" x14ac:dyDescent="0.65"/>
    <row r="400" ht="14.25" customHeight="1" x14ac:dyDescent="0.65"/>
    <row r="401" ht="14.25" customHeight="1" x14ac:dyDescent="0.65"/>
    <row r="402" ht="14.25" customHeight="1" x14ac:dyDescent="0.65"/>
    <row r="403" ht="14.25" customHeight="1" x14ac:dyDescent="0.65"/>
    <row r="404" ht="14.25" customHeight="1" x14ac:dyDescent="0.65"/>
    <row r="405" ht="14.25" customHeight="1" x14ac:dyDescent="0.65"/>
    <row r="406" ht="14.25" customHeight="1" x14ac:dyDescent="0.65"/>
    <row r="407" ht="14.25" customHeight="1" x14ac:dyDescent="0.65"/>
    <row r="408" ht="14.25" customHeight="1" x14ac:dyDescent="0.65"/>
    <row r="409" ht="14.25" customHeight="1" x14ac:dyDescent="0.65"/>
    <row r="410" ht="14.25" customHeight="1" x14ac:dyDescent="0.65"/>
    <row r="411" ht="14.25" customHeight="1" x14ac:dyDescent="0.65"/>
    <row r="412" ht="14.25" customHeight="1" x14ac:dyDescent="0.65"/>
    <row r="413" ht="14.25" customHeight="1" x14ac:dyDescent="0.65"/>
    <row r="414" ht="14.25" customHeight="1" x14ac:dyDescent="0.65"/>
    <row r="415" ht="14.25" customHeight="1" x14ac:dyDescent="0.65"/>
    <row r="416" ht="14.25" customHeight="1" x14ac:dyDescent="0.65"/>
    <row r="417" ht="14.25" customHeight="1" x14ac:dyDescent="0.65"/>
    <row r="418" ht="14.25" customHeight="1" x14ac:dyDescent="0.65"/>
    <row r="419" ht="14.25" customHeight="1" x14ac:dyDescent="0.65"/>
    <row r="420" ht="14.25" customHeight="1" x14ac:dyDescent="0.65"/>
    <row r="421" ht="14.25" customHeight="1" x14ac:dyDescent="0.65"/>
    <row r="422" ht="14.25" customHeight="1" x14ac:dyDescent="0.65"/>
    <row r="423" ht="14.25" customHeight="1" x14ac:dyDescent="0.65"/>
    <row r="424" ht="14.25" customHeight="1" x14ac:dyDescent="0.65"/>
    <row r="425" ht="14.25" customHeight="1" x14ac:dyDescent="0.65"/>
    <row r="426" ht="14.25" customHeight="1" x14ac:dyDescent="0.65"/>
    <row r="427" ht="14.25" customHeight="1" x14ac:dyDescent="0.65"/>
    <row r="428" ht="14.25" customHeight="1" x14ac:dyDescent="0.65"/>
    <row r="429" ht="14.25" customHeight="1" x14ac:dyDescent="0.65"/>
    <row r="430" ht="14.25" customHeight="1" x14ac:dyDescent="0.65"/>
    <row r="431" ht="14.25" customHeight="1" x14ac:dyDescent="0.65"/>
    <row r="432" ht="14.25" customHeight="1" x14ac:dyDescent="0.65"/>
    <row r="433" ht="14.25" customHeight="1" x14ac:dyDescent="0.65"/>
    <row r="434" ht="14.25" customHeight="1" x14ac:dyDescent="0.65"/>
    <row r="435" ht="14.25" customHeight="1" x14ac:dyDescent="0.65"/>
    <row r="436" ht="14.25" customHeight="1" x14ac:dyDescent="0.65"/>
    <row r="437" ht="14.25" customHeight="1" x14ac:dyDescent="0.65"/>
    <row r="438" ht="14.25" customHeight="1" x14ac:dyDescent="0.65"/>
    <row r="439" ht="14.25" customHeight="1" x14ac:dyDescent="0.65"/>
    <row r="440" ht="14.25" customHeight="1" x14ac:dyDescent="0.65"/>
    <row r="441" ht="14.25" customHeight="1" x14ac:dyDescent="0.65"/>
    <row r="442" ht="14.25" customHeight="1" x14ac:dyDescent="0.65"/>
    <row r="443" ht="14.25" customHeight="1" x14ac:dyDescent="0.65"/>
    <row r="444" ht="14.25" customHeight="1" x14ac:dyDescent="0.65"/>
    <row r="445" ht="14.25" customHeight="1" x14ac:dyDescent="0.65"/>
    <row r="446" ht="14.25" customHeight="1" x14ac:dyDescent="0.65"/>
    <row r="447" ht="14.25" customHeight="1" x14ac:dyDescent="0.65"/>
    <row r="448" ht="14.25" customHeight="1" x14ac:dyDescent="0.65"/>
    <row r="449" ht="14.25" customHeight="1" x14ac:dyDescent="0.65"/>
    <row r="450" ht="14.25" customHeight="1" x14ac:dyDescent="0.65"/>
    <row r="451" ht="14.25" customHeight="1" x14ac:dyDescent="0.65"/>
    <row r="452" ht="14.25" customHeight="1" x14ac:dyDescent="0.65"/>
    <row r="453" ht="14.25" customHeight="1" x14ac:dyDescent="0.65"/>
    <row r="454" ht="14.25" customHeight="1" x14ac:dyDescent="0.65"/>
    <row r="455" ht="14.25" customHeight="1" x14ac:dyDescent="0.65"/>
    <row r="456" ht="14.25" customHeight="1" x14ac:dyDescent="0.65"/>
    <row r="457" ht="14.25" customHeight="1" x14ac:dyDescent="0.65"/>
    <row r="458" ht="14.25" customHeight="1" x14ac:dyDescent="0.65"/>
    <row r="459" ht="14.25" customHeight="1" x14ac:dyDescent="0.65"/>
    <row r="460" ht="14.25" customHeight="1" x14ac:dyDescent="0.65"/>
    <row r="461" ht="14.25" customHeight="1" x14ac:dyDescent="0.65"/>
    <row r="462" ht="14.25" customHeight="1" x14ac:dyDescent="0.65"/>
    <row r="463" ht="14.25" customHeight="1" x14ac:dyDescent="0.65"/>
    <row r="464" ht="14.25" customHeight="1" x14ac:dyDescent="0.65"/>
    <row r="465" ht="14.25" customHeight="1" x14ac:dyDescent="0.65"/>
    <row r="466" ht="14.25" customHeight="1" x14ac:dyDescent="0.65"/>
    <row r="467" ht="14.25" customHeight="1" x14ac:dyDescent="0.65"/>
    <row r="468" ht="14.25" customHeight="1" x14ac:dyDescent="0.65"/>
    <row r="469" ht="14.25" customHeight="1" x14ac:dyDescent="0.65"/>
    <row r="470" ht="14.25" customHeight="1" x14ac:dyDescent="0.65"/>
    <row r="471" ht="14.25" customHeight="1" x14ac:dyDescent="0.65"/>
    <row r="472" ht="14.25" customHeight="1" x14ac:dyDescent="0.65"/>
    <row r="473" ht="14.25" customHeight="1" x14ac:dyDescent="0.65"/>
    <row r="474" ht="14.25" customHeight="1" x14ac:dyDescent="0.65"/>
    <row r="475" ht="14.25" customHeight="1" x14ac:dyDescent="0.65"/>
    <row r="476" ht="14.25" customHeight="1" x14ac:dyDescent="0.65"/>
    <row r="477" ht="14.25" customHeight="1" x14ac:dyDescent="0.65"/>
    <row r="478" ht="14.25" customHeight="1" x14ac:dyDescent="0.65"/>
    <row r="479" ht="14.25" customHeight="1" x14ac:dyDescent="0.65"/>
    <row r="480" ht="14.25" customHeight="1" x14ac:dyDescent="0.65"/>
    <row r="481" ht="14.25" customHeight="1" x14ac:dyDescent="0.65"/>
    <row r="482" ht="14.25" customHeight="1" x14ac:dyDescent="0.65"/>
    <row r="483" ht="14.25" customHeight="1" x14ac:dyDescent="0.65"/>
    <row r="484" ht="14.25" customHeight="1" x14ac:dyDescent="0.65"/>
    <row r="485" ht="14.25" customHeight="1" x14ac:dyDescent="0.65"/>
    <row r="486" ht="14.25" customHeight="1" x14ac:dyDescent="0.65"/>
    <row r="487" ht="14.25" customHeight="1" x14ac:dyDescent="0.65"/>
    <row r="488" ht="14.25" customHeight="1" x14ac:dyDescent="0.65"/>
    <row r="489" ht="14.25" customHeight="1" x14ac:dyDescent="0.65"/>
    <row r="490" ht="14.25" customHeight="1" x14ac:dyDescent="0.65"/>
    <row r="491" ht="14.25" customHeight="1" x14ac:dyDescent="0.65"/>
    <row r="492" ht="14.25" customHeight="1" x14ac:dyDescent="0.65"/>
    <row r="493" ht="14.25" customHeight="1" x14ac:dyDescent="0.65"/>
    <row r="494" ht="14.25" customHeight="1" x14ac:dyDescent="0.65"/>
    <row r="495" ht="14.25" customHeight="1" x14ac:dyDescent="0.65"/>
    <row r="496" ht="14.25" customHeight="1" x14ac:dyDescent="0.65"/>
    <row r="497" ht="14.25" customHeight="1" x14ac:dyDescent="0.65"/>
    <row r="498" ht="14.25" customHeight="1" x14ac:dyDescent="0.65"/>
    <row r="499" ht="14.25" customHeight="1" x14ac:dyDescent="0.65"/>
    <row r="500" ht="14.25" customHeight="1" x14ac:dyDescent="0.65"/>
    <row r="501" ht="14.25" customHeight="1" x14ac:dyDescent="0.65"/>
    <row r="502" ht="14.25" customHeight="1" x14ac:dyDescent="0.65"/>
    <row r="503" ht="14.25" customHeight="1" x14ac:dyDescent="0.65"/>
    <row r="504" ht="14.25" customHeight="1" x14ac:dyDescent="0.65"/>
    <row r="505" ht="14.25" customHeight="1" x14ac:dyDescent="0.65"/>
    <row r="506" ht="14.25" customHeight="1" x14ac:dyDescent="0.65"/>
    <row r="507" ht="14.25" customHeight="1" x14ac:dyDescent="0.65"/>
    <row r="508" ht="14.25" customHeight="1" x14ac:dyDescent="0.65"/>
    <row r="509" ht="14.25" customHeight="1" x14ac:dyDescent="0.65"/>
    <row r="510" ht="14.25" customHeight="1" x14ac:dyDescent="0.65"/>
    <row r="511" ht="14.25" customHeight="1" x14ac:dyDescent="0.65"/>
    <row r="512" ht="14.25" customHeight="1" x14ac:dyDescent="0.65"/>
    <row r="513" ht="14.25" customHeight="1" x14ac:dyDescent="0.65"/>
    <row r="514" ht="14.25" customHeight="1" x14ac:dyDescent="0.65"/>
    <row r="515" ht="14.25" customHeight="1" x14ac:dyDescent="0.65"/>
    <row r="516" ht="14.25" customHeight="1" x14ac:dyDescent="0.65"/>
    <row r="517" ht="14.25" customHeight="1" x14ac:dyDescent="0.65"/>
    <row r="518" ht="14.25" customHeight="1" x14ac:dyDescent="0.65"/>
    <row r="519" ht="14.25" customHeight="1" x14ac:dyDescent="0.65"/>
    <row r="520" ht="14.25" customHeight="1" x14ac:dyDescent="0.65"/>
    <row r="521" ht="14.25" customHeight="1" x14ac:dyDescent="0.65"/>
    <row r="522" ht="14.25" customHeight="1" x14ac:dyDescent="0.65"/>
    <row r="523" ht="14.25" customHeight="1" x14ac:dyDescent="0.65"/>
    <row r="524" ht="14.25" customHeight="1" x14ac:dyDescent="0.65"/>
    <row r="525" ht="14.25" customHeight="1" x14ac:dyDescent="0.65"/>
    <row r="526" ht="14.25" customHeight="1" x14ac:dyDescent="0.65"/>
    <row r="527" ht="14.25" customHeight="1" x14ac:dyDescent="0.65"/>
    <row r="528" ht="14.25" customHeight="1" x14ac:dyDescent="0.65"/>
    <row r="529" ht="14.25" customHeight="1" x14ac:dyDescent="0.65"/>
    <row r="530" ht="14.25" customHeight="1" x14ac:dyDescent="0.65"/>
    <row r="531" ht="14.25" customHeight="1" x14ac:dyDescent="0.65"/>
    <row r="532" ht="14.25" customHeight="1" x14ac:dyDescent="0.65"/>
    <row r="533" ht="14.25" customHeight="1" x14ac:dyDescent="0.65"/>
    <row r="534" ht="14.25" customHeight="1" x14ac:dyDescent="0.65"/>
    <row r="535" ht="14.25" customHeight="1" x14ac:dyDescent="0.65"/>
    <row r="536" ht="14.25" customHeight="1" x14ac:dyDescent="0.65"/>
    <row r="537" ht="14.25" customHeight="1" x14ac:dyDescent="0.65"/>
    <row r="538" ht="14.25" customHeight="1" x14ac:dyDescent="0.65"/>
    <row r="539" ht="14.25" customHeight="1" x14ac:dyDescent="0.65"/>
    <row r="540" ht="14.25" customHeight="1" x14ac:dyDescent="0.65"/>
    <row r="541" ht="14.25" customHeight="1" x14ac:dyDescent="0.65"/>
    <row r="542" ht="14.25" customHeight="1" x14ac:dyDescent="0.65"/>
    <row r="543" ht="14.25" customHeight="1" x14ac:dyDescent="0.65"/>
    <row r="544" ht="14.25" customHeight="1" x14ac:dyDescent="0.65"/>
    <row r="545" ht="14.25" customHeight="1" x14ac:dyDescent="0.65"/>
    <row r="546" ht="14.25" customHeight="1" x14ac:dyDescent="0.65"/>
    <row r="547" ht="14.25" customHeight="1" x14ac:dyDescent="0.65"/>
    <row r="548" ht="14.25" customHeight="1" x14ac:dyDescent="0.65"/>
    <row r="549" ht="14.25" customHeight="1" x14ac:dyDescent="0.65"/>
    <row r="550" ht="14.25" customHeight="1" x14ac:dyDescent="0.65"/>
    <row r="551" ht="14.25" customHeight="1" x14ac:dyDescent="0.65"/>
    <row r="552" ht="14.25" customHeight="1" x14ac:dyDescent="0.65"/>
    <row r="553" ht="14.25" customHeight="1" x14ac:dyDescent="0.65"/>
    <row r="554" ht="14.25" customHeight="1" x14ac:dyDescent="0.65"/>
    <row r="555" ht="14.25" customHeight="1" x14ac:dyDescent="0.65"/>
    <row r="556" ht="14.25" customHeight="1" x14ac:dyDescent="0.65"/>
    <row r="557" ht="14.25" customHeight="1" x14ac:dyDescent="0.65"/>
    <row r="558" ht="14.25" customHeight="1" x14ac:dyDescent="0.65"/>
    <row r="559" ht="14.25" customHeight="1" x14ac:dyDescent="0.65"/>
    <row r="560" ht="14.25" customHeight="1" x14ac:dyDescent="0.65"/>
    <row r="561" ht="14.25" customHeight="1" x14ac:dyDescent="0.65"/>
    <row r="562" ht="14.25" customHeight="1" x14ac:dyDescent="0.65"/>
    <row r="563" ht="14.25" customHeight="1" x14ac:dyDescent="0.65"/>
    <row r="564" ht="14.25" customHeight="1" x14ac:dyDescent="0.65"/>
    <row r="565" ht="14.25" customHeight="1" x14ac:dyDescent="0.65"/>
    <row r="566" ht="14.25" customHeight="1" x14ac:dyDescent="0.65"/>
    <row r="567" ht="14.25" customHeight="1" x14ac:dyDescent="0.65"/>
    <row r="568" ht="14.25" customHeight="1" x14ac:dyDescent="0.65"/>
    <row r="569" ht="14.25" customHeight="1" x14ac:dyDescent="0.65"/>
    <row r="570" ht="14.25" customHeight="1" x14ac:dyDescent="0.65"/>
    <row r="571" ht="14.25" customHeight="1" x14ac:dyDescent="0.65"/>
    <row r="572" ht="14.25" customHeight="1" x14ac:dyDescent="0.65"/>
    <row r="573" ht="14.25" customHeight="1" x14ac:dyDescent="0.65"/>
    <row r="574" ht="14.25" customHeight="1" x14ac:dyDescent="0.65"/>
    <row r="575" ht="14.25" customHeight="1" x14ac:dyDescent="0.65"/>
    <row r="576" ht="14.25" customHeight="1" x14ac:dyDescent="0.65"/>
    <row r="577" ht="14.25" customHeight="1" x14ac:dyDescent="0.65"/>
    <row r="578" ht="14.25" customHeight="1" x14ac:dyDescent="0.65"/>
    <row r="579" ht="14.25" customHeight="1" x14ac:dyDescent="0.65"/>
    <row r="580" ht="14.25" customHeight="1" x14ac:dyDescent="0.65"/>
    <row r="581" ht="14.25" customHeight="1" x14ac:dyDescent="0.65"/>
    <row r="582" ht="14.25" customHeight="1" x14ac:dyDescent="0.65"/>
    <row r="583" ht="14.25" customHeight="1" x14ac:dyDescent="0.65"/>
    <row r="584" ht="14.25" customHeight="1" x14ac:dyDescent="0.65"/>
    <row r="585" ht="14.25" customHeight="1" x14ac:dyDescent="0.65"/>
    <row r="586" ht="14.25" customHeight="1" x14ac:dyDescent="0.65"/>
    <row r="587" ht="14.25" customHeight="1" x14ac:dyDescent="0.65"/>
    <row r="588" ht="14.25" customHeight="1" x14ac:dyDescent="0.65"/>
    <row r="589" ht="14.25" customHeight="1" x14ac:dyDescent="0.65"/>
    <row r="590" ht="14.25" customHeight="1" x14ac:dyDescent="0.65"/>
    <row r="591" ht="14.25" customHeight="1" x14ac:dyDescent="0.65"/>
    <row r="592" ht="14.25" customHeight="1" x14ac:dyDescent="0.65"/>
    <row r="593" ht="14.25" customHeight="1" x14ac:dyDescent="0.65"/>
    <row r="594" ht="14.25" customHeight="1" x14ac:dyDescent="0.65"/>
    <row r="595" ht="14.25" customHeight="1" x14ac:dyDescent="0.65"/>
    <row r="596" ht="14.25" customHeight="1" x14ac:dyDescent="0.65"/>
    <row r="597" ht="14.25" customHeight="1" x14ac:dyDescent="0.65"/>
    <row r="598" ht="14.25" customHeight="1" x14ac:dyDescent="0.65"/>
    <row r="599" ht="14.25" customHeight="1" x14ac:dyDescent="0.65"/>
    <row r="600" ht="14.25" customHeight="1" x14ac:dyDescent="0.65"/>
    <row r="601" ht="14.25" customHeight="1" x14ac:dyDescent="0.65"/>
    <row r="602" ht="14.25" customHeight="1" x14ac:dyDescent="0.65"/>
    <row r="603" ht="14.25" customHeight="1" x14ac:dyDescent="0.65"/>
    <row r="604" ht="14.25" customHeight="1" x14ac:dyDescent="0.65"/>
    <row r="605" ht="14.25" customHeight="1" x14ac:dyDescent="0.65"/>
    <row r="606" ht="14.25" customHeight="1" x14ac:dyDescent="0.65"/>
    <row r="607" ht="14.25" customHeight="1" x14ac:dyDescent="0.65"/>
    <row r="608" ht="14.25" customHeight="1" x14ac:dyDescent="0.65"/>
    <row r="609" ht="14.25" customHeight="1" x14ac:dyDescent="0.65"/>
    <row r="610" ht="14.25" customHeight="1" x14ac:dyDescent="0.65"/>
    <row r="611" ht="14.25" customHeight="1" x14ac:dyDescent="0.65"/>
    <row r="612" ht="14.25" customHeight="1" x14ac:dyDescent="0.65"/>
    <row r="613" ht="14.25" customHeight="1" x14ac:dyDescent="0.65"/>
    <row r="614" ht="14.25" customHeight="1" x14ac:dyDescent="0.65"/>
    <row r="615" ht="14.25" customHeight="1" x14ac:dyDescent="0.65"/>
    <row r="616" ht="14.25" customHeight="1" x14ac:dyDescent="0.65"/>
    <row r="617" ht="14.25" customHeight="1" x14ac:dyDescent="0.65"/>
    <row r="618" ht="14.25" customHeight="1" x14ac:dyDescent="0.65"/>
    <row r="619" ht="14.25" customHeight="1" x14ac:dyDescent="0.65"/>
    <row r="620" ht="14.25" customHeight="1" x14ac:dyDescent="0.65"/>
    <row r="621" ht="14.25" customHeight="1" x14ac:dyDescent="0.65"/>
    <row r="622" ht="14.25" customHeight="1" x14ac:dyDescent="0.65"/>
    <row r="623" ht="14.25" customHeight="1" x14ac:dyDescent="0.65"/>
    <row r="624" ht="14.25" customHeight="1" x14ac:dyDescent="0.65"/>
    <row r="625" ht="14.25" customHeight="1" x14ac:dyDescent="0.65"/>
    <row r="626" ht="14.25" customHeight="1" x14ac:dyDescent="0.65"/>
    <row r="627" ht="14.25" customHeight="1" x14ac:dyDescent="0.65"/>
    <row r="628" ht="14.25" customHeight="1" x14ac:dyDescent="0.65"/>
    <row r="629" ht="14.25" customHeight="1" x14ac:dyDescent="0.65"/>
    <row r="630" ht="14.25" customHeight="1" x14ac:dyDescent="0.65"/>
    <row r="631" ht="14.25" customHeight="1" x14ac:dyDescent="0.65"/>
    <row r="632" ht="14.25" customHeight="1" x14ac:dyDescent="0.65"/>
    <row r="633" ht="14.25" customHeight="1" x14ac:dyDescent="0.65"/>
    <row r="634" ht="14.25" customHeight="1" x14ac:dyDescent="0.65"/>
    <row r="635" ht="14.25" customHeight="1" x14ac:dyDescent="0.65"/>
    <row r="636" ht="14.25" customHeight="1" x14ac:dyDescent="0.65"/>
    <row r="637" ht="14.25" customHeight="1" x14ac:dyDescent="0.65"/>
    <row r="638" ht="14.25" customHeight="1" x14ac:dyDescent="0.65"/>
    <row r="639" ht="14.25" customHeight="1" x14ac:dyDescent="0.65"/>
    <row r="640" ht="14.25" customHeight="1" x14ac:dyDescent="0.65"/>
    <row r="641" ht="14.25" customHeight="1" x14ac:dyDescent="0.65"/>
    <row r="642" ht="14.25" customHeight="1" x14ac:dyDescent="0.65"/>
    <row r="643" ht="14.25" customHeight="1" x14ac:dyDescent="0.65"/>
    <row r="644" ht="14.25" customHeight="1" x14ac:dyDescent="0.65"/>
    <row r="645" ht="14.25" customHeight="1" x14ac:dyDescent="0.65"/>
    <row r="646" ht="14.25" customHeight="1" x14ac:dyDescent="0.65"/>
    <row r="647" ht="14.25" customHeight="1" x14ac:dyDescent="0.65"/>
    <row r="648" ht="14.25" customHeight="1" x14ac:dyDescent="0.65"/>
    <row r="649" ht="14.25" customHeight="1" x14ac:dyDescent="0.65"/>
    <row r="650" ht="14.25" customHeight="1" x14ac:dyDescent="0.65"/>
    <row r="651" ht="14.25" customHeight="1" x14ac:dyDescent="0.65"/>
    <row r="652" ht="14.25" customHeight="1" x14ac:dyDescent="0.65"/>
    <row r="653" ht="14.25" customHeight="1" x14ac:dyDescent="0.65"/>
    <row r="654" ht="14.25" customHeight="1" x14ac:dyDescent="0.65"/>
    <row r="655" ht="14.25" customHeight="1" x14ac:dyDescent="0.65"/>
    <row r="656" ht="14.25" customHeight="1" x14ac:dyDescent="0.65"/>
    <row r="657" ht="14.25" customHeight="1" x14ac:dyDescent="0.65"/>
    <row r="658" ht="14.25" customHeight="1" x14ac:dyDescent="0.65"/>
    <row r="659" ht="14.25" customHeight="1" x14ac:dyDescent="0.65"/>
    <row r="660" ht="14.25" customHeight="1" x14ac:dyDescent="0.65"/>
    <row r="661" ht="14.25" customHeight="1" x14ac:dyDescent="0.65"/>
    <row r="662" ht="14.25" customHeight="1" x14ac:dyDescent="0.65"/>
    <row r="663" ht="14.25" customHeight="1" x14ac:dyDescent="0.65"/>
    <row r="664" ht="14.25" customHeight="1" x14ac:dyDescent="0.65"/>
    <row r="665" ht="14.25" customHeight="1" x14ac:dyDescent="0.65"/>
    <row r="666" ht="14.25" customHeight="1" x14ac:dyDescent="0.65"/>
    <row r="667" ht="14.25" customHeight="1" x14ac:dyDescent="0.65"/>
    <row r="668" ht="14.25" customHeight="1" x14ac:dyDescent="0.65"/>
    <row r="669" ht="14.25" customHeight="1" x14ac:dyDescent="0.65"/>
    <row r="670" ht="14.25" customHeight="1" x14ac:dyDescent="0.65"/>
    <row r="671" ht="14.25" customHeight="1" x14ac:dyDescent="0.65"/>
    <row r="672" ht="14.25" customHeight="1" x14ac:dyDescent="0.65"/>
    <row r="673" ht="14.25" customHeight="1" x14ac:dyDescent="0.65"/>
    <row r="674" ht="14.25" customHeight="1" x14ac:dyDescent="0.65"/>
    <row r="675" ht="14.25" customHeight="1" x14ac:dyDescent="0.65"/>
    <row r="676" ht="14.25" customHeight="1" x14ac:dyDescent="0.65"/>
    <row r="677" ht="14.25" customHeight="1" x14ac:dyDescent="0.65"/>
    <row r="678" ht="14.25" customHeight="1" x14ac:dyDescent="0.65"/>
    <row r="679" ht="14.25" customHeight="1" x14ac:dyDescent="0.65"/>
    <row r="680" ht="14.25" customHeight="1" x14ac:dyDescent="0.65"/>
    <row r="681" ht="14.25" customHeight="1" x14ac:dyDescent="0.65"/>
    <row r="682" ht="14.25" customHeight="1" x14ac:dyDescent="0.65"/>
    <row r="683" ht="14.25" customHeight="1" x14ac:dyDescent="0.65"/>
    <row r="684" ht="14.25" customHeight="1" x14ac:dyDescent="0.65"/>
    <row r="685" ht="14.25" customHeight="1" x14ac:dyDescent="0.65"/>
    <row r="686" ht="14.25" customHeight="1" x14ac:dyDescent="0.65"/>
    <row r="687" ht="14.25" customHeight="1" x14ac:dyDescent="0.65"/>
    <row r="688" ht="14.25" customHeight="1" x14ac:dyDescent="0.65"/>
    <row r="689" ht="14.25" customHeight="1" x14ac:dyDescent="0.65"/>
    <row r="690" ht="14.25" customHeight="1" x14ac:dyDescent="0.65"/>
    <row r="691" ht="14.25" customHeight="1" x14ac:dyDescent="0.65"/>
    <row r="692" ht="14.25" customHeight="1" x14ac:dyDescent="0.65"/>
    <row r="693" ht="14.25" customHeight="1" x14ac:dyDescent="0.65"/>
    <row r="694" ht="14.25" customHeight="1" x14ac:dyDescent="0.65"/>
    <row r="695" ht="14.25" customHeight="1" x14ac:dyDescent="0.65"/>
    <row r="696" ht="14.25" customHeight="1" x14ac:dyDescent="0.65"/>
    <row r="697" ht="14.25" customHeight="1" x14ac:dyDescent="0.65"/>
    <row r="698" ht="14.25" customHeight="1" x14ac:dyDescent="0.65"/>
    <row r="699" ht="14.25" customHeight="1" x14ac:dyDescent="0.65"/>
    <row r="700" ht="14.25" customHeight="1" x14ac:dyDescent="0.65"/>
    <row r="701" ht="14.25" customHeight="1" x14ac:dyDescent="0.65"/>
    <row r="702" ht="14.25" customHeight="1" x14ac:dyDescent="0.65"/>
    <row r="703" ht="14.25" customHeight="1" x14ac:dyDescent="0.65"/>
    <row r="704" ht="14.25" customHeight="1" x14ac:dyDescent="0.65"/>
    <row r="705" ht="14.25" customHeight="1" x14ac:dyDescent="0.65"/>
    <row r="706" ht="14.25" customHeight="1" x14ac:dyDescent="0.65"/>
    <row r="707" ht="14.25" customHeight="1" x14ac:dyDescent="0.65"/>
    <row r="708" ht="14.25" customHeight="1" x14ac:dyDescent="0.65"/>
    <row r="709" ht="14.25" customHeight="1" x14ac:dyDescent="0.65"/>
    <row r="710" ht="14.25" customHeight="1" x14ac:dyDescent="0.65"/>
    <row r="711" ht="14.25" customHeight="1" x14ac:dyDescent="0.65"/>
    <row r="712" ht="14.25" customHeight="1" x14ac:dyDescent="0.65"/>
    <row r="713" ht="14.25" customHeight="1" x14ac:dyDescent="0.65"/>
    <row r="714" ht="14.25" customHeight="1" x14ac:dyDescent="0.65"/>
    <row r="715" ht="14.25" customHeight="1" x14ac:dyDescent="0.65"/>
    <row r="716" ht="14.25" customHeight="1" x14ac:dyDescent="0.65"/>
    <row r="717" ht="14.25" customHeight="1" x14ac:dyDescent="0.65"/>
    <row r="718" ht="14.25" customHeight="1" x14ac:dyDescent="0.65"/>
    <row r="719" ht="14.25" customHeight="1" x14ac:dyDescent="0.65"/>
    <row r="720" ht="14.25" customHeight="1" x14ac:dyDescent="0.65"/>
    <row r="721" ht="14.25" customHeight="1" x14ac:dyDescent="0.65"/>
    <row r="722" ht="14.25" customHeight="1" x14ac:dyDescent="0.65"/>
    <row r="723" ht="14.25" customHeight="1" x14ac:dyDescent="0.65"/>
    <row r="724" ht="14.25" customHeight="1" x14ac:dyDescent="0.65"/>
    <row r="725" ht="14.25" customHeight="1" x14ac:dyDescent="0.65"/>
    <row r="726" ht="14.25" customHeight="1" x14ac:dyDescent="0.65"/>
    <row r="727" ht="14.25" customHeight="1" x14ac:dyDescent="0.65"/>
    <row r="728" ht="14.25" customHeight="1" x14ac:dyDescent="0.65"/>
    <row r="729" ht="14.25" customHeight="1" x14ac:dyDescent="0.65"/>
    <row r="730" ht="14.25" customHeight="1" x14ac:dyDescent="0.65"/>
    <row r="731" ht="14.25" customHeight="1" x14ac:dyDescent="0.65"/>
    <row r="732" ht="14.25" customHeight="1" x14ac:dyDescent="0.65"/>
    <row r="733" ht="14.25" customHeight="1" x14ac:dyDescent="0.65"/>
    <row r="734" ht="14.25" customHeight="1" x14ac:dyDescent="0.65"/>
    <row r="735" ht="14.25" customHeight="1" x14ac:dyDescent="0.65"/>
    <row r="736" ht="14.25" customHeight="1" x14ac:dyDescent="0.65"/>
    <row r="737" ht="14.25" customHeight="1" x14ac:dyDescent="0.65"/>
    <row r="738" ht="14.25" customHeight="1" x14ac:dyDescent="0.65"/>
    <row r="739" ht="14.25" customHeight="1" x14ac:dyDescent="0.65"/>
    <row r="740" ht="14.25" customHeight="1" x14ac:dyDescent="0.65"/>
    <row r="741" ht="14.25" customHeight="1" x14ac:dyDescent="0.65"/>
    <row r="742" ht="14.25" customHeight="1" x14ac:dyDescent="0.65"/>
    <row r="743" ht="14.25" customHeight="1" x14ac:dyDescent="0.65"/>
    <row r="744" ht="14.25" customHeight="1" x14ac:dyDescent="0.65"/>
    <row r="745" ht="14.25" customHeight="1" x14ac:dyDescent="0.65"/>
    <row r="746" ht="14.25" customHeight="1" x14ac:dyDescent="0.65"/>
    <row r="747" ht="14.25" customHeight="1" x14ac:dyDescent="0.65"/>
    <row r="748" ht="14.25" customHeight="1" x14ac:dyDescent="0.65"/>
    <row r="749" ht="14.25" customHeight="1" x14ac:dyDescent="0.65"/>
    <row r="750" ht="14.25" customHeight="1" x14ac:dyDescent="0.65"/>
    <row r="751" ht="14.25" customHeight="1" x14ac:dyDescent="0.65"/>
    <row r="752" ht="14.25" customHeight="1" x14ac:dyDescent="0.65"/>
    <row r="753" ht="14.25" customHeight="1" x14ac:dyDescent="0.65"/>
    <row r="754" ht="14.25" customHeight="1" x14ac:dyDescent="0.65"/>
    <row r="755" ht="14.25" customHeight="1" x14ac:dyDescent="0.65"/>
    <row r="756" ht="14.25" customHeight="1" x14ac:dyDescent="0.65"/>
    <row r="757" ht="14.25" customHeight="1" x14ac:dyDescent="0.65"/>
    <row r="758" ht="14.25" customHeight="1" x14ac:dyDescent="0.65"/>
    <row r="759" ht="14.25" customHeight="1" x14ac:dyDescent="0.65"/>
    <row r="760" ht="14.25" customHeight="1" x14ac:dyDescent="0.65"/>
    <row r="761" ht="14.25" customHeight="1" x14ac:dyDescent="0.65"/>
    <row r="762" ht="14.25" customHeight="1" x14ac:dyDescent="0.65"/>
    <row r="763" ht="14.25" customHeight="1" x14ac:dyDescent="0.65"/>
    <row r="764" ht="14.25" customHeight="1" x14ac:dyDescent="0.65"/>
    <row r="765" ht="14.25" customHeight="1" x14ac:dyDescent="0.65"/>
    <row r="766" ht="14.25" customHeight="1" x14ac:dyDescent="0.65"/>
    <row r="767" ht="14.25" customHeight="1" x14ac:dyDescent="0.65"/>
    <row r="768" ht="14.25" customHeight="1" x14ac:dyDescent="0.65"/>
    <row r="769" ht="14.25" customHeight="1" x14ac:dyDescent="0.65"/>
    <row r="770" ht="14.25" customHeight="1" x14ac:dyDescent="0.65"/>
    <row r="771" ht="14.25" customHeight="1" x14ac:dyDescent="0.65"/>
    <row r="772" ht="14.25" customHeight="1" x14ac:dyDescent="0.65"/>
    <row r="773" ht="14.25" customHeight="1" x14ac:dyDescent="0.65"/>
    <row r="774" ht="14.25" customHeight="1" x14ac:dyDescent="0.65"/>
    <row r="775" ht="14.25" customHeight="1" x14ac:dyDescent="0.65"/>
    <row r="776" ht="14.25" customHeight="1" x14ac:dyDescent="0.65"/>
    <row r="777" ht="14.25" customHeight="1" x14ac:dyDescent="0.65"/>
    <row r="778" ht="14.25" customHeight="1" x14ac:dyDescent="0.65"/>
    <row r="779" ht="14.25" customHeight="1" x14ac:dyDescent="0.65"/>
    <row r="780" ht="14.25" customHeight="1" x14ac:dyDescent="0.65"/>
    <row r="781" ht="14.25" customHeight="1" x14ac:dyDescent="0.65"/>
    <row r="782" ht="14.25" customHeight="1" x14ac:dyDescent="0.65"/>
    <row r="783" ht="14.25" customHeight="1" x14ac:dyDescent="0.65"/>
    <row r="784" ht="14.25" customHeight="1" x14ac:dyDescent="0.65"/>
    <row r="785" ht="14.25" customHeight="1" x14ac:dyDescent="0.65"/>
    <row r="786" ht="14.25" customHeight="1" x14ac:dyDescent="0.65"/>
    <row r="787" ht="14.25" customHeight="1" x14ac:dyDescent="0.65"/>
    <row r="788" ht="14.25" customHeight="1" x14ac:dyDescent="0.65"/>
    <row r="789" ht="14.25" customHeight="1" x14ac:dyDescent="0.65"/>
    <row r="790" ht="14.25" customHeight="1" x14ac:dyDescent="0.65"/>
    <row r="791" ht="14.25" customHeight="1" x14ac:dyDescent="0.65"/>
    <row r="792" ht="14.25" customHeight="1" x14ac:dyDescent="0.65"/>
    <row r="793" ht="14.25" customHeight="1" x14ac:dyDescent="0.65"/>
    <row r="794" ht="14.25" customHeight="1" x14ac:dyDescent="0.65"/>
    <row r="795" ht="14.25" customHeight="1" x14ac:dyDescent="0.65"/>
    <row r="796" ht="14.25" customHeight="1" x14ac:dyDescent="0.65"/>
    <row r="797" ht="14.25" customHeight="1" x14ac:dyDescent="0.65"/>
    <row r="798" ht="14.25" customHeight="1" x14ac:dyDescent="0.65"/>
    <row r="799" ht="14.25" customHeight="1" x14ac:dyDescent="0.65"/>
    <row r="800" ht="14.25" customHeight="1" x14ac:dyDescent="0.65"/>
    <row r="801" ht="14.25" customHeight="1" x14ac:dyDescent="0.65"/>
    <row r="802" ht="14.25" customHeight="1" x14ac:dyDescent="0.65"/>
    <row r="803" ht="14.25" customHeight="1" x14ac:dyDescent="0.65"/>
    <row r="804" ht="14.25" customHeight="1" x14ac:dyDescent="0.65"/>
    <row r="805" ht="14.25" customHeight="1" x14ac:dyDescent="0.65"/>
    <row r="806" ht="14.25" customHeight="1" x14ac:dyDescent="0.65"/>
    <row r="807" ht="14.25" customHeight="1" x14ac:dyDescent="0.65"/>
    <row r="808" ht="14.25" customHeight="1" x14ac:dyDescent="0.65"/>
    <row r="809" ht="14.25" customHeight="1" x14ac:dyDescent="0.65"/>
    <row r="810" ht="14.25" customHeight="1" x14ac:dyDescent="0.65"/>
    <row r="811" ht="14.25" customHeight="1" x14ac:dyDescent="0.65"/>
    <row r="812" ht="14.25" customHeight="1" x14ac:dyDescent="0.65"/>
    <row r="813" ht="14.25" customHeight="1" x14ac:dyDescent="0.65"/>
    <row r="814" ht="14.25" customHeight="1" x14ac:dyDescent="0.65"/>
    <row r="815" ht="14.25" customHeight="1" x14ac:dyDescent="0.65"/>
    <row r="816" ht="14.25" customHeight="1" x14ac:dyDescent="0.65"/>
    <row r="817" ht="14.25" customHeight="1" x14ac:dyDescent="0.65"/>
    <row r="818" ht="14.25" customHeight="1" x14ac:dyDescent="0.65"/>
    <row r="819" ht="14.25" customHeight="1" x14ac:dyDescent="0.65"/>
    <row r="820" ht="14.25" customHeight="1" x14ac:dyDescent="0.65"/>
    <row r="821" ht="14.25" customHeight="1" x14ac:dyDescent="0.65"/>
    <row r="822" ht="14.25" customHeight="1" x14ac:dyDescent="0.65"/>
    <row r="823" ht="14.25" customHeight="1" x14ac:dyDescent="0.65"/>
    <row r="824" ht="14.25" customHeight="1" x14ac:dyDescent="0.65"/>
    <row r="825" ht="14.25" customHeight="1" x14ac:dyDescent="0.65"/>
    <row r="826" ht="14.25" customHeight="1" x14ac:dyDescent="0.65"/>
    <row r="827" ht="14.25" customHeight="1" x14ac:dyDescent="0.65"/>
    <row r="828" ht="14.25" customHeight="1" x14ac:dyDescent="0.65"/>
    <row r="829" ht="14.25" customHeight="1" x14ac:dyDescent="0.65"/>
    <row r="830" ht="14.25" customHeight="1" x14ac:dyDescent="0.65"/>
    <row r="831" ht="14.25" customHeight="1" x14ac:dyDescent="0.65"/>
    <row r="832" ht="14.25" customHeight="1" x14ac:dyDescent="0.65"/>
    <row r="833" ht="14.25" customHeight="1" x14ac:dyDescent="0.65"/>
    <row r="834" ht="14.25" customHeight="1" x14ac:dyDescent="0.65"/>
    <row r="835" ht="14.25" customHeight="1" x14ac:dyDescent="0.65"/>
    <row r="836" ht="14.25" customHeight="1" x14ac:dyDescent="0.65"/>
    <row r="837" ht="14.25" customHeight="1" x14ac:dyDescent="0.65"/>
    <row r="838" ht="14.25" customHeight="1" x14ac:dyDescent="0.65"/>
    <row r="839" ht="14.25" customHeight="1" x14ac:dyDescent="0.65"/>
    <row r="840" ht="14.25" customHeight="1" x14ac:dyDescent="0.65"/>
    <row r="841" ht="14.25" customHeight="1" x14ac:dyDescent="0.65"/>
    <row r="842" ht="14.25" customHeight="1" x14ac:dyDescent="0.65"/>
    <row r="843" ht="14.25" customHeight="1" x14ac:dyDescent="0.65"/>
    <row r="844" ht="14.25" customHeight="1" x14ac:dyDescent="0.65"/>
    <row r="845" ht="14.25" customHeight="1" x14ac:dyDescent="0.65"/>
    <row r="846" ht="14.25" customHeight="1" x14ac:dyDescent="0.65"/>
    <row r="847" ht="14.25" customHeight="1" x14ac:dyDescent="0.65"/>
    <row r="848" ht="14.25" customHeight="1" x14ac:dyDescent="0.65"/>
    <row r="849" ht="14.25" customHeight="1" x14ac:dyDescent="0.65"/>
    <row r="850" ht="14.25" customHeight="1" x14ac:dyDescent="0.65"/>
    <row r="851" ht="14.25" customHeight="1" x14ac:dyDescent="0.65"/>
    <row r="852" ht="14.25" customHeight="1" x14ac:dyDescent="0.65"/>
    <row r="853" ht="14.25" customHeight="1" x14ac:dyDescent="0.65"/>
    <row r="854" ht="14.25" customHeight="1" x14ac:dyDescent="0.65"/>
    <row r="855" ht="14.25" customHeight="1" x14ac:dyDescent="0.65"/>
    <row r="856" ht="14.25" customHeight="1" x14ac:dyDescent="0.65"/>
    <row r="857" ht="14.25" customHeight="1" x14ac:dyDescent="0.65"/>
    <row r="858" ht="14.25" customHeight="1" x14ac:dyDescent="0.65"/>
    <row r="859" ht="14.25" customHeight="1" x14ac:dyDescent="0.65"/>
    <row r="860" ht="14.25" customHeight="1" x14ac:dyDescent="0.65"/>
    <row r="861" ht="14.25" customHeight="1" x14ac:dyDescent="0.65"/>
    <row r="862" ht="14.25" customHeight="1" x14ac:dyDescent="0.65"/>
    <row r="863" ht="14.25" customHeight="1" x14ac:dyDescent="0.65"/>
    <row r="864" ht="14.25" customHeight="1" x14ac:dyDescent="0.65"/>
    <row r="865" ht="14.25" customHeight="1" x14ac:dyDescent="0.65"/>
    <row r="866" ht="14.25" customHeight="1" x14ac:dyDescent="0.65"/>
    <row r="867" ht="14.25" customHeight="1" x14ac:dyDescent="0.65"/>
    <row r="868" ht="14.25" customHeight="1" x14ac:dyDescent="0.65"/>
    <row r="869" ht="14.25" customHeight="1" x14ac:dyDescent="0.65"/>
    <row r="870" ht="14.25" customHeight="1" x14ac:dyDescent="0.65"/>
    <row r="871" ht="14.25" customHeight="1" x14ac:dyDescent="0.65"/>
    <row r="872" ht="14.25" customHeight="1" x14ac:dyDescent="0.65"/>
    <row r="873" ht="14.25" customHeight="1" x14ac:dyDescent="0.65"/>
    <row r="874" ht="14.25" customHeight="1" x14ac:dyDescent="0.65"/>
    <row r="875" ht="14.25" customHeight="1" x14ac:dyDescent="0.65"/>
    <row r="876" ht="14.25" customHeight="1" x14ac:dyDescent="0.65"/>
    <row r="877" ht="14.25" customHeight="1" x14ac:dyDescent="0.65"/>
    <row r="878" ht="14.25" customHeight="1" x14ac:dyDescent="0.65"/>
    <row r="879" ht="14.25" customHeight="1" x14ac:dyDescent="0.65"/>
    <row r="880" ht="14.25" customHeight="1" x14ac:dyDescent="0.65"/>
    <row r="881" ht="14.25" customHeight="1" x14ac:dyDescent="0.65"/>
    <row r="882" ht="14.25" customHeight="1" x14ac:dyDescent="0.65"/>
    <row r="883" ht="14.25" customHeight="1" x14ac:dyDescent="0.65"/>
    <row r="884" ht="14.25" customHeight="1" x14ac:dyDescent="0.65"/>
    <row r="885" ht="14.25" customHeight="1" x14ac:dyDescent="0.65"/>
    <row r="886" ht="14.25" customHeight="1" x14ac:dyDescent="0.65"/>
    <row r="887" ht="14.25" customHeight="1" x14ac:dyDescent="0.65"/>
    <row r="888" ht="14.25" customHeight="1" x14ac:dyDescent="0.65"/>
    <row r="889" ht="14.25" customHeight="1" x14ac:dyDescent="0.65"/>
    <row r="890" ht="14.25" customHeight="1" x14ac:dyDescent="0.65"/>
    <row r="891" ht="14.25" customHeight="1" x14ac:dyDescent="0.65"/>
    <row r="892" ht="14.25" customHeight="1" x14ac:dyDescent="0.65"/>
    <row r="893" ht="14.25" customHeight="1" x14ac:dyDescent="0.65"/>
    <row r="894" ht="14.25" customHeight="1" x14ac:dyDescent="0.65"/>
    <row r="895" ht="14.25" customHeight="1" x14ac:dyDescent="0.65"/>
    <row r="896" ht="14.25" customHeight="1" x14ac:dyDescent="0.65"/>
    <row r="897" ht="14.25" customHeight="1" x14ac:dyDescent="0.65"/>
    <row r="898" ht="14.25" customHeight="1" x14ac:dyDescent="0.65"/>
    <row r="899" ht="14.25" customHeight="1" x14ac:dyDescent="0.65"/>
    <row r="900" ht="14.25" customHeight="1" x14ac:dyDescent="0.65"/>
    <row r="901" ht="14.25" customHeight="1" x14ac:dyDescent="0.65"/>
    <row r="902" ht="14.25" customHeight="1" x14ac:dyDescent="0.65"/>
    <row r="903" ht="14.25" customHeight="1" x14ac:dyDescent="0.65"/>
    <row r="904" ht="14.25" customHeight="1" x14ac:dyDescent="0.65"/>
    <row r="905" ht="14.25" customHeight="1" x14ac:dyDescent="0.65"/>
    <row r="906" ht="14.25" customHeight="1" x14ac:dyDescent="0.65"/>
    <row r="907" ht="14.25" customHeight="1" x14ac:dyDescent="0.65"/>
    <row r="908" ht="14.25" customHeight="1" x14ac:dyDescent="0.65"/>
    <row r="909" ht="14.25" customHeight="1" x14ac:dyDescent="0.65"/>
    <row r="910" ht="14.25" customHeight="1" x14ac:dyDescent="0.65"/>
    <row r="911" ht="14.25" customHeight="1" x14ac:dyDescent="0.65"/>
    <row r="912" ht="14.25" customHeight="1" x14ac:dyDescent="0.65"/>
    <row r="913" ht="14.25" customHeight="1" x14ac:dyDescent="0.65"/>
    <row r="914" ht="14.25" customHeight="1" x14ac:dyDescent="0.65"/>
    <row r="915" ht="14.25" customHeight="1" x14ac:dyDescent="0.65"/>
    <row r="916" ht="14.25" customHeight="1" x14ac:dyDescent="0.65"/>
    <row r="917" ht="14.25" customHeight="1" x14ac:dyDescent="0.65"/>
    <row r="918" ht="14.25" customHeight="1" x14ac:dyDescent="0.65"/>
    <row r="919" ht="14.25" customHeight="1" x14ac:dyDescent="0.65"/>
    <row r="920" ht="14.25" customHeight="1" x14ac:dyDescent="0.65"/>
    <row r="921" ht="14.25" customHeight="1" x14ac:dyDescent="0.65"/>
    <row r="922" ht="14.25" customHeight="1" x14ac:dyDescent="0.65"/>
    <row r="923" ht="14.25" customHeight="1" x14ac:dyDescent="0.65"/>
    <row r="924" ht="14.25" customHeight="1" x14ac:dyDescent="0.65"/>
    <row r="925" ht="14.25" customHeight="1" x14ac:dyDescent="0.65"/>
    <row r="926" ht="14.25" customHeight="1" x14ac:dyDescent="0.65"/>
    <row r="927" ht="14.25" customHeight="1" x14ac:dyDescent="0.65"/>
    <row r="928" ht="14.25" customHeight="1" x14ac:dyDescent="0.65"/>
    <row r="929" ht="14.25" customHeight="1" x14ac:dyDescent="0.65"/>
    <row r="930" ht="14.25" customHeight="1" x14ac:dyDescent="0.65"/>
    <row r="931" ht="14.25" customHeight="1" x14ac:dyDescent="0.65"/>
    <row r="932" ht="14.25" customHeight="1" x14ac:dyDescent="0.65"/>
    <row r="933" ht="14.25" customHeight="1" x14ac:dyDescent="0.65"/>
    <row r="934" ht="14.25" customHeight="1" x14ac:dyDescent="0.65"/>
    <row r="935" ht="14.25" customHeight="1" x14ac:dyDescent="0.65"/>
    <row r="936" ht="14.25" customHeight="1" x14ac:dyDescent="0.65"/>
    <row r="937" ht="14.25" customHeight="1" x14ac:dyDescent="0.65"/>
    <row r="938" ht="14.25" customHeight="1" x14ac:dyDescent="0.65"/>
    <row r="939" ht="14.25" customHeight="1" x14ac:dyDescent="0.65"/>
    <row r="940" ht="14.25" customHeight="1" x14ac:dyDescent="0.65"/>
    <row r="941" ht="14.25" customHeight="1" x14ac:dyDescent="0.65"/>
    <row r="942" ht="14.25" customHeight="1" x14ac:dyDescent="0.65"/>
    <row r="943" ht="14.25" customHeight="1" x14ac:dyDescent="0.65"/>
    <row r="944" ht="14.25" customHeight="1" x14ac:dyDescent="0.65"/>
    <row r="945" ht="14.25" customHeight="1" x14ac:dyDescent="0.65"/>
    <row r="946" ht="14.25" customHeight="1" x14ac:dyDescent="0.65"/>
    <row r="947" ht="14.25" customHeight="1" x14ac:dyDescent="0.65"/>
    <row r="948" ht="14.25" customHeight="1" x14ac:dyDescent="0.65"/>
    <row r="949" ht="14.25" customHeight="1" x14ac:dyDescent="0.65"/>
    <row r="950" ht="14.25" customHeight="1" x14ac:dyDescent="0.65"/>
    <row r="951" ht="14.25" customHeight="1" x14ac:dyDescent="0.65"/>
    <row r="952" ht="14.25" customHeight="1" x14ac:dyDescent="0.65"/>
    <row r="953" ht="14.25" customHeight="1" x14ac:dyDescent="0.65"/>
    <row r="954" ht="14.25" customHeight="1" x14ac:dyDescent="0.65"/>
    <row r="955" ht="14.25" customHeight="1" x14ac:dyDescent="0.65"/>
    <row r="956" ht="14.25" customHeight="1" x14ac:dyDescent="0.65"/>
    <row r="957" ht="14.25" customHeight="1" x14ac:dyDescent="0.65"/>
    <row r="958" ht="14.25" customHeight="1" x14ac:dyDescent="0.65"/>
    <row r="959" ht="14.25" customHeight="1" x14ac:dyDescent="0.65"/>
    <row r="960" ht="14.25" customHeight="1" x14ac:dyDescent="0.65"/>
    <row r="961" ht="14.25" customHeight="1" x14ac:dyDescent="0.65"/>
    <row r="962" ht="14.25" customHeight="1" x14ac:dyDescent="0.65"/>
    <row r="963" ht="14.25" customHeight="1" x14ac:dyDescent="0.65"/>
    <row r="964" ht="14.25" customHeight="1" x14ac:dyDescent="0.65"/>
    <row r="965" ht="14.25" customHeight="1" x14ac:dyDescent="0.65"/>
    <row r="966" ht="14.25" customHeight="1" x14ac:dyDescent="0.65"/>
    <row r="967" ht="14.25" customHeight="1" x14ac:dyDescent="0.65"/>
    <row r="968" ht="14.25" customHeight="1" x14ac:dyDescent="0.65"/>
    <row r="969" ht="14.25" customHeight="1" x14ac:dyDescent="0.65"/>
    <row r="970" ht="14.25" customHeight="1" x14ac:dyDescent="0.65"/>
    <row r="971" ht="14.25" customHeight="1" x14ac:dyDescent="0.65"/>
    <row r="972" ht="14.25" customHeight="1" x14ac:dyDescent="0.65"/>
    <row r="973" ht="14.25" customHeight="1" x14ac:dyDescent="0.65"/>
    <row r="974" ht="14.25" customHeight="1" x14ac:dyDescent="0.65"/>
    <row r="975" ht="14.25" customHeight="1" x14ac:dyDescent="0.65"/>
    <row r="976" ht="14.25" customHeight="1" x14ac:dyDescent="0.65"/>
    <row r="977" ht="14.25" customHeight="1" x14ac:dyDescent="0.65"/>
    <row r="978" ht="14.25" customHeight="1" x14ac:dyDescent="0.65"/>
    <row r="979" ht="14.25" customHeight="1" x14ac:dyDescent="0.65"/>
    <row r="980" ht="14.25" customHeight="1" x14ac:dyDescent="0.65"/>
    <row r="981" ht="14.25" customHeight="1" x14ac:dyDescent="0.65"/>
    <row r="982" ht="14.25" customHeight="1" x14ac:dyDescent="0.65"/>
    <row r="983" ht="14.25" customHeight="1" x14ac:dyDescent="0.65"/>
    <row r="984" ht="14.25" customHeight="1" x14ac:dyDescent="0.65"/>
    <row r="985" ht="14.25" customHeight="1" x14ac:dyDescent="0.65"/>
    <row r="986" ht="14.25" customHeight="1" x14ac:dyDescent="0.65"/>
    <row r="987" ht="14.25" customHeight="1" x14ac:dyDescent="0.65"/>
    <row r="988" ht="14.25" customHeight="1" x14ac:dyDescent="0.65"/>
    <row r="989" ht="14.25" customHeight="1" x14ac:dyDescent="0.65"/>
    <row r="990" ht="14.25" customHeight="1" x14ac:dyDescent="0.65"/>
    <row r="991" ht="14.25" customHeight="1" x14ac:dyDescent="0.65"/>
    <row r="992" ht="14.25" customHeight="1" x14ac:dyDescent="0.65"/>
    <row r="993" ht="14.25" customHeight="1" x14ac:dyDescent="0.65"/>
    <row r="994" ht="14.25" customHeight="1" x14ac:dyDescent="0.65"/>
    <row r="995" ht="14.25" customHeight="1" x14ac:dyDescent="0.65"/>
    <row r="996" ht="14.25" customHeight="1" x14ac:dyDescent="0.65"/>
    <row r="997" ht="14.25" customHeight="1" x14ac:dyDescent="0.65"/>
    <row r="998" ht="14.25" customHeight="1" x14ac:dyDescent="0.65"/>
    <row r="999" ht="14.25" customHeight="1" x14ac:dyDescent="0.65"/>
    <row r="1000" ht="14.25" customHeight="1" x14ac:dyDescent="0.65"/>
    <row r="1001" ht="14.25" customHeight="1" x14ac:dyDescent="0.65"/>
    <row r="1002" ht="14.25" customHeight="1" x14ac:dyDescent="0.65"/>
  </sheetData>
  <mergeCells count="1">
    <mergeCell ref="A4:B4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B1002"/>
  <sheetViews>
    <sheetView workbookViewId="0">
      <pane ySplit="3" topLeftCell="A26" activePane="bottomLeft" state="frozen"/>
      <selection pane="bottomLeft" activeCell="B39" sqref="B39"/>
    </sheetView>
  </sheetViews>
  <sheetFormatPr defaultColWidth="12.625" defaultRowHeight="15" customHeight="1" x14ac:dyDescent="0.65"/>
  <cols>
    <col min="1" max="1" width="35.125" customWidth="1"/>
    <col min="2" max="2" width="15.75" customWidth="1"/>
    <col min="3" max="26" width="7.625" customWidth="1"/>
  </cols>
  <sheetData>
    <row r="1" spans="1:2" ht="14.25" customHeight="1" x14ac:dyDescent="0.65">
      <c r="A1" s="92" t="s">
        <v>122</v>
      </c>
      <c r="B1" s="93"/>
    </row>
    <row r="2" spans="1:2" ht="14.25" customHeight="1" x14ac:dyDescent="0.65">
      <c r="A2" s="107" t="s">
        <v>83</v>
      </c>
      <c r="B2" s="108">
        <f>B18</f>
        <v>35000</v>
      </c>
    </row>
    <row r="3" spans="1:2" ht="14.25" customHeight="1" thickBot="1" x14ac:dyDescent="0.8">
      <c r="A3" s="138" t="s">
        <v>96</v>
      </c>
      <c r="B3" s="139">
        <f>B43</f>
        <v>39700</v>
      </c>
    </row>
    <row r="4" spans="1:2" ht="14.25" customHeight="1" x14ac:dyDescent="0.65">
      <c r="A4" s="209" t="s">
        <v>21</v>
      </c>
      <c r="B4" s="210"/>
    </row>
    <row r="5" spans="1:2" ht="14.25" customHeight="1" x14ac:dyDescent="0.65">
      <c r="A5" s="94" t="s">
        <v>71</v>
      </c>
      <c r="B5" s="95"/>
    </row>
    <row r="6" spans="1:2" ht="14.25" customHeight="1" x14ac:dyDescent="0.65">
      <c r="A6" s="96" t="s">
        <v>72</v>
      </c>
      <c r="B6" s="97">
        <v>26000</v>
      </c>
    </row>
    <row r="7" spans="1:2" ht="14.25" customHeight="1" x14ac:dyDescent="0.65">
      <c r="A7" s="98" t="s">
        <v>73</v>
      </c>
      <c r="B7" s="99">
        <f>SUM(B6)</f>
        <v>26000</v>
      </c>
    </row>
    <row r="8" spans="1:2" ht="14.25" customHeight="1" x14ac:dyDescent="0.65">
      <c r="A8" s="100" t="s">
        <v>74</v>
      </c>
      <c r="B8" s="101"/>
    </row>
    <row r="9" spans="1:2" ht="14.25" customHeight="1" x14ac:dyDescent="0.65">
      <c r="A9" s="102" t="s">
        <v>74</v>
      </c>
      <c r="B9" s="103">
        <v>500</v>
      </c>
    </row>
    <row r="10" spans="1:2" ht="14.25" customHeight="1" x14ac:dyDescent="0.65">
      <c r="A10" s="98" t="s">
        <v>75</v>
      </c>
      <c r="B10" s="99">
        <f>SUM(B9)</f>
        <v>500</v>
      </c>
    </row>
    <row r="11" spans="1:2" ht="14.25" customHeight="1" x14ac:dyDescent="0.65">
      <c r="A11" s="94" t="s">
        <v>76</v>
      </c>
      <c r="B11" s="95"/>
    </row>
    <row r="12" spans="1:2" ht="14.25" customHeight="1" x14ac:dyDescent="0.65">
      <c r="A12" s="104" t="s">
        <v>77</v>
      </c>
      <c r="B12" s="95">
        <v>4500</v>
      </c>
    </row>
    <row r="13" spans="1:2" ht="14.25" customHeight="1" x14ac:dyDescent="0.65">
      <c r="A13" s="104" t="s">
        <v>78</v>
      </c>
      <c r="B13" s="95"/>
    </row>
    <row r="14" spans="1:2" ht="14.25" customHeight="1" x14ac:dyDescent="0.65">
      <c r="A14" s="104" t="s">
        <v>79</v>
      </c>
      <c r="B14" s="95">
        <v>4000</v>
      </c>
    </row>
    <row r="15" spans="1:2" ht="14.25" customHeight="1" x14ac:dyDescent="0.65">
      <c r="A15" s="104" t="s">
        <v>80</v>
      </c>
      <c r="B15" s="95"/>
    </row>
    <row r="16" spans="1:2" ht="14.25" customHeight="1" x14ac:dyDescent="0.65">
      <c r="A16" s="102" t="s">
        <v>81</v>
      </c>
      <c r="B16" s="101"/>
    </row>
    <row r="17" spans="1:2" ht="14.25" customHeight="1" x14ac:dyDescent="0.65">
      <c r="A17" s="105" t="s">
        <v>82</v>
      </c>
      <c r="B17" s="106">
        <f>SUM(B12:B16)</f>
        <v>8500</v>
      </c>
    </row>
    <row r="18" spans="1:2" ht="14.25" customHeight="1" x14ac:dyDescent="0.65">
      <c r="A18" s="107" t="s">
        <v>83</v>
      </c>
      <c r="B18" s="108">
        <f>B17+B10+B7</f>
        <v>35000</v>
      </c>
    </row>
    <row r="19" spans="1:2" ht="14.25" customHeight="1" x14ac:dyDescent="0.65">
      <c r="A19" s="211" t="s">
        <v>23</v>
      </c>
      <c r="B19" s="212"/>
    </row>
    <row r="20" spans="1:2" ht="14.25" customHeight="1" x14ac:dyDescent="0.65">
      <c r="A20" s="109" t="s">
        <v>84</v>
      </c>
      <c r="B20" s="110"/>
    </row>
    <row r="21" spans="1:2" ht="14.25" customHeight="1" x14ac:dyDescent="0.65">
      <c r="A21" s="111" t="s">
        <v>84</v>
      </c>
      <c r="B21" s="112">
        <v>35000</v>
      </c>
    </row>
    <row r="22" spans="1:2" ht="14.25" customHeight="1" x14ac:dyDescent="0.65">
      <c r="A22" s="113" t="s">
        <v>85</v>
      </c>
      <c r="B22" s="114">
        <f>B21</f>
        <v>35000</v>
      </c>
    </row>
    <row r="23" spans="1:2" ht="14.25" customHeight="1" x14ac:dyDescent="0.65">
      <c r="A23" s="109" t="s">
        <v>86</v>
      </c>
      <c r="B23" s="110"/>
    </row>
    <row r="24" spans="1:2" ht="14.25" customHeight="1" x14ac:dyDescent="0.65">
      <c r="A24" s="115" t="s">
        <v>87</v>
      </c>
      <c r="B24" s="173">
        <v>500</v>
      </c>
    </row>
    <row r="25" spans="1:2" ht="14.25" customHeight="1" x14ac:dyDescent="0.65">
      <c r="A25" s="116" t="s">
        <v>88</v>
      </c>
      <c r="B25" s="117">
        <v>0</v>
      </c>
    </row>
    <row r="26" spans="1:2" ht="14.25" customHeight="1" x14ac:dyDescent="0.65">
      <c r="A26" s="116" t="s">
        <v>89</v>
      </c>
      <c r="B26" s="117"/>
    </row>
    <row r="27" spans="1:2" ht="14.25" customHeight="1" x14ac:dyDescent="0.65">
      <c r="A27" s="116" t="s">
        <v>90</v>
      </c>
      <c r="B27" s="117">
        <v>0</v>
      </c>
    </row>
    <row r="28" spans="1:2" ht="14.25" customHeight="1" x14ac:dyDescent="0.65">
      <c r="A28" s="116" t="s">
        <v>91</v>
      </c>
      <c r="B28" s="117">
        <v>0</v>
      </c>
    </row>
    <row r="29" spans="1:2" ht="14.25" customHeight="1" x14ac:dyDescent="0.65">
      <c r="A29" s="116" t="s">
        <v>92</v>
      </c>
      <c r="B29" s="117">
        <v>0</v>
      </c>
    </row>
    <row r="30" spans="1:2" ht="14.25" customHeight="1" x14ac:dyDescent="0.65">
      <c r="A30" s="116" t="s">
        <v>93</v>
      </c>
      <c r="B30" s="117">
        <v>1500</v>
      </c>
    </row>
    <row r="31" spans="1:2" ht="14.25" customHeight="1" x14ac:dyDescent="0.65">
      <c r="A31" s="118" t="s">
        <v>94</v>
      </c>
      <c r="B31" s="119">
        <v>1500</v>
      </c>
    </row>
    <row r="32" spans="1:2" ht="14.25" customHeight="1" x14ac:dyDescent="0.65">
      <c r="A32" s="113" t="s">
        <v>95</v>
      </c>
      <c r="B32" s="114">
        <f>SUM(B24:B31)</f>
        <v>3500</v>
      </c>
    </row>
    <row r="33" spans="1:2" ht="14.25" customHeight="1" x14ac:dyDescent="0.65">
      <c r="A33" s="120" t="s">
        <v>74</v>
      </c>
      <c r="B33" s="121"/>
    </row>
    <row r="34" spans="1:2" ht="14.25" customHeight="1" x14ac:dyDescent="0.65">
      <c r="A34" s="122" t="s">
        <v>74</v>
      </c>
      <c r="B34" s="123"/>
    </row>
    <row r="35" spans="1:2" ht="14.25" customHeight="1" x14ac:dyDescent="0.65">
      <c r="A35" s="124" t="s">
        <v>75</v>
      </c>
      <c r="B35" s="125">
        <f>SUM(B34)</f>
        <v>0</v>
      </c>
    </row>
    <row r="36" spans="1:2" ht="14.25" customHeight="1" x14ac:dyDescent="0.65">
      <c r="A36" s="109" t="s">
        <v>76</v>
      </c>
      <c r="B36" s="110"/>
    </row>
    <row r="37" spans="1:2" ht="14.25" customHeight="1" x14ac:dyDescent="0.65">
      <c r="A37" s="126" t="s">
        <v>77</v>
      </c>
      <c r="B37" s="110"/>
    </row>
    <row r="38" spans="1:2" ht="14.25" customHeight="1" x14ac:dyDescent="0.65">
      <c r="A38" s="126" t="s">
        <v>78</v>
      </c>
      <c r="B38" s="110"/>
    </row>
    <row r="39" spans="1:2" ht="14.25" customHeight="1" x14ac:dyDescent="0.65">
      <c r="A39" s="126" t="s">
        <v>79</v>
      </c>
      <c r="B39" s="110"/>
    </row>
    <row r="40" spans="1:2" ht="14.25" customHeight="1" x14ac:dyDescent="0.65">
      <c r="A40" s="126" t="s">
        <v>80</v>
      </c>
      <c r="B40" s="110">
        <v>1200</v>
      </c>
    </row>
    <row r="41" spans="1:2" ht="14.25" customHeight="1" x14ac:dyDescent="0.65">
      <c r="A41" s="122" t="s">
        <v>81</v>
      </c>
      <c r="B41" s="121"/>
    </row>
    <row r="42" spans="1:2" ht="14.25" customHeight="1" x14ac:dyDescent="0.65">
      <c r="A42" s="113" t="s">
        <v>82</v>
      </c>
      <c r="B42" s="114">
        <f>SUM(B37:B41)</f>
        <v>1200</v>
      </c>
    </row>
    <row r="43" spans="1:2" ht="14.25" customHeight="1" x14ac:dyDescent="0.65">
      <c r="A43" s="138" t="s">
        <v>96</v>
      </c>
      <c r="B43" s="139">
        <f>B22+B42+B35+B32</f>
        <v>39700</v>
      </c>
    </row>
    <row r="44" spans="1:2" ht="14.25" customHeight="1" x14ac:dyDescent="0.65"/>
    <row r="45" spans="1:2" ht="14.25" customHeight="1" x14ac:dyDescent="0.65"/>
    <row r="46" spans="1:2" ht="14.25" customHeight="1" x14ac:dyDescent="0.65"/>
    <row r="47" spans="1:2" ht="14.25" customHeight="1" x14ac:dyDescent="0.65"/>
    <row r="48" spans="1:2" ht="14.25" customHeight="1" x14ac:dyDescent="0.65"/>
    <row r="49" ht="14.25" customHeight="1" x14ac:dyDescent="0.65"/>
    <row r="50" ht="14.25" customHeight="1" x14ac:dyDescent="0.65"/>
    <row r="51" ht="14.25" customHeight="1" x14ac:dyDescent="0.65"/>
    <row r="52" ht="14.25" customHeight="1" x14ac:dyDescent="0.65"/>
    <row r="53" ht="14.25" customHeight="1" x14ac:dyDescent="0.65"/>
    <row r="54" ht="14.25" customHeight="1" x14ac:dyDescent="0.65"/>
    <row r="55" ht="14.25" customHeight="1" x14ac:dyDescent="0.65"/>
    <row r="56" ht="14.25" customHeight="1" x14ac:dyDescent="0.65"/>
    <row r="57" ht="14.25" customHeight="1" x14ac:dyDescent="0.65"/>
    <row r="58" ht="14.25" customHeight="1" x14ac:dyDescent="0.65"/>
    <row r="59" ht="14.25" customHeight="1" x14ac:dyDescent="0.65"/>
    <row r="60" ht="14.25" customHeight="1" x14ac:dyDescent="0.65"/>
    <row r="61" ht="14.25" customHeight="1" x14ac:dyDescent="0.65"/>
    <row r="62" ht="14.25" customHeight="1" x14ac:dyDescent="0.65"/>
    <row r="63" ht="14.25" customHeight="1" x14ac:dyDescent="0.65"/>
    <row r="64" ht="14.25" customHeight="1" x14ac:dyDescent="0.65"/>
    <row r="65" ht="14.25" customHeight="1" x14ac:dyDescent="0.65"/>
    <row r="66" ht="14.25" customHeight="1" x14ac:dyDescent="0.65"/>
    <row r="67" ht="14.25" customHeight="1" x14ac:dyDescent="0.65"/>
    <row r="68" ht="14.25" customHeight="1" x14ac:dyDescent="0.65"/>
    <row r="69" ht="14.25" customHeight="1" x14ac:dyDescent="0.65"/>
    <row r="70" ht="14.25" customHeight="1" x14ac:dyDescent="0.65"/>
    <row r="71" ht="14.25" customHeight="1" x14ac:dyDescent="0.65"/>
    <row r="72" ht="14.25" customHeight="1" x14ac:dyDescent="0.65"/>
    <row r="73" ht="14.25" customHeight="1" x14ac:dyDescent="0.65"/>
    <row r="74" ht="14.25" customHeight="1" x14ac:dyDescent="0.65"/>
    <row r="75" ht="14.25" customHeight="1" x14ac:dyDescent="0.65"/>
    <row r="76" ht="14.25" customHeight="1" x14ac:dyDescent="0.65"/>
    <row r="77" ht="14.25" customHeight="1" x14ac:dyDescent="0.65"/>
    <row r="78" ht="14.25" customHeight="1" x14ac:dyDescent="0.65"/>
    <row r="79" ht="14.25" customHeight="1" x14ac:dyDescent="0.65"/>
    <row r="80" ht="14.25" customHeight="1" x14ac:dyDescent="0.65"/>
    <row r="81" ht="14.25" customHeight="1" x14ac:dyDescent="0.65"/>
    <row r="82" ht="14.25" customHeight="1" x14ac:dyDescent="0.65"/>
    <row r="83" ht="14.25" customHeight="1" x14ac:dyDescent="0.65"/>
    <row r="84" ht="14.25" customHeight="1" x14ac:dyDescent="0.65"/>
    <row r="85" ht="14.25" customHeight="1" x14ac:dyDescent="0.65"/>
    <row r="86" ht="14.25" customHeight="1" x14ac:dyDescent="0.65"/>
    <row r="87" ht="14.25" customHeight="1" x14ac:dyDescent="0.65"/>
    <row r="88" ht="14.25" customHeight="1" x14ac:dyDescent="0.65"/>
    <row r="89" ht="14.25" customHeight="1" x14ac:dyDescent="0.65"/>
    <row r="90" ht="14.25" customHeight="1" x14ac:dyDescent="0.65"/>
    <row r="91" ht="14.25" customHeight="1" x14ac:dyDescent="0.65"/>
    <row r="92" ht="14.25" customHeight="1" x14ac:dyDescent="0.65"/>
    <row r="93" ht="14.25" customHeight="1" x14ac:dyDescent="0.65"/>
    <row r="94" ht="14.25" customHeight="1" x14ac:dyDescent="0.65"/>
    <row r="95" ht="14.25" customHeight="1" x14ac:dyDescent="0.65"/>
    <row r="96" ht="14.25" customHeight="1" x14ac:dyDescent="0.65"/>
    <row r="97" ht="14.25" customHeight="1" x14ac:dyDescent="0.65"/>
    <row r="98" ht="14.25" customHeight="1" x14ac:dyDescent="0.65"/>
    <row r="99" ht="14.25" customHeight="1" x14ac:dyDescent="0.65"/>
    <row r="100" ht="14.25" customHeight="1" x14ac:dyDescent="0.65"/>
    <row r="101" ht="14.25" customHeight="1" x14ac:dyDescent="0.65"/>
    <row r="102" ht="14.25" customHeight="1" x14ac:dyDescent="0.65"/>
    <row r="103" ht="14.25" customHeight="1" x14ac:dyDescent="0.65"/>
    <row r="104" ht="14.25" customHeight="1" x14ac:dyDescent="0.65"/>
    <row r="105" ht="14.25" customHeight="1" x14ac:dyDescent="0.65"/>
    <row r="106" ht="14.25" customHeight="1" x14ac:dyDescent="0.65"/>
    <row r="107" ht="14.25" customHeight="1" x14ac:dyDescent="0.65"/>
    <row r="108" ht="14.25" customHeight="1" x14ac:dyDescent="0.65"/>
    <row r="109" ht="14.25" customHeight="1" x14ac:dyDescent="0.65"/>
    <row r="110" ht="14.25" customHeight="1" x14ac:dyDescent="0.65"/>
    <row r="111" ht="14.25" customHeight="1" x14ac:dyDescent="0.65"/>
    <row r="112" ht="14.25" customHeight="1" x14ac:dyDescent="0.65"/>
    <row r="113" ht="14.25" customHeight="1" x14ac:dyDescent="0.65"/>
    <row r="114" ht="14.25" customHeight="1" x14ac:dyDescent="0.65"/>
    <row r="115" ht="14.25" customHeight="1" x14ac:dyDescent="0.65"/>
    <row r="116" ht="14.25" customHeight="1" x14ac:dyDescent="0.65"/>
    <row r="117" ht="14.25" customHeight="1" x14ac:dyDescent="0.65"/>
    <row r="118" ht="14.25" customHeight="1" x14ac:dyDescent="0.65"/>
    <row r="119" ht="14.25" customHeight="1" x14ac:dyDescent="0.65"/>
    <row r="120" ht="14.25" customHeight="1" x14ac:dyDescent="0.65"/>
    <row r="121" ht="14.25" customHeight="1" x14ac:dyDescent="0.65"/>
    <row r="122" ht="14.25" customHeight="1" x14ac:dyDescent="0.65"/>
    <row r="123" ht="14.25" customHeight="1" x14ac:dyDescent="0.65"/>
    <row r="124" ht="14.25" customHeight="1" x14ac:dyDescent="0.65"/>
    <row r="125" ht="14.25" customHeight="1" x14ac:dyDescent="0.65"/>
    <row r="126" ht="14.25" customHeight="1" x14ac:dyDescent="0.65"/>
    <row r="127" ht="14.25" customHeight="1" x14ac:dyDescent="0.65"/>
    <row r="128" ht="14.25" customHeight="1" x14ac:dyDescent="0.65"/>
    <row r="129" ht="14.25" customHeight="1" x14ac:dyDescent="0.65"/>
    <row r="130" ht="14.25" customHeight="1" x14ac:dyDescent="0.65"/>
    <row r="131" ht="14.25" customHeight="1" x14ac:dyDescent="0.65"/>
    <row r="132" ht="14.25" customHeight="1" x14ac:dyDescent="0.65"/>
    <row r="133" ht="14.25" customHeight="1" x14ac:dyDescent="0.65"/>
    <row r="134" ht="14.25" customHeight="1" x14ac:dyDescent="0.65"/>
    <row r="135" ht="14.25" customHeight="1" x14ac:dyDescent="0.65"/>
    <row r="136" ht="14.25" customHeight="1" x14ac:dyDescent="0.65"/>
    <row r="137" ht="14.25" customHeight="1" x14ac:dyDescent="0.65"/>
    <row r="138" ht="14.25" customHeight="1" x14ac:dyDescent="0.65"/>
    <row r="139" ht="14.25" customHeight="1" x14ac:dyDescent="0.65"/>
    <row r="140" ht="14.25" customHeight="1" x14ac:dyDescent="0.65"/>
    <row r="141" ht="14.25" customHeight="1" x14ac:dyDescent="0.65"/>
    <row r="142" ht="14.25" customHeight="1" x14ac:dyDescent="0.65"/>
    <row r="143" ht="14.25" customHeight="1" x14ac:dyDescent="0.65"/>
    <row r="144" ht="14.25" customHeight="1" x14ac:dyDescent="0.65"/>
    <row r="145" ht="14.25" customHeight="1" x14ac:dyDescent="0.65"/>
    <row r="146" ht="14.25" customHeight="1" x14ac:dyDescent="0.65"/>
    <row r="147" ht="14.25" customHeight="1" x14ac:dyDescent="0.65"/>
    <row r="148" ht="14.25" customHeight="1" x14ac:dyDescent="0.65"/>
    <row r="149" ht="14.25" customHeight="1" x14ac:dyDescent="0.65"/>
    <row r="150" ht="14.25" customHeight="1" x14ac:dyDescent="0.65"/>
    <row r="151" ht="14.25" customHeight="1" x14ac:dyDescent="0.65"/>
    <row r="152" ht="14.25" customHeight="1" x14ac:dyDescent="0.65"/>
    <row r="153" ht="14.25" customHeight="1" x14ac:dyDescent="0.65"/>
    <row r="154" ht="14.25" customHeight="1" x14ac:dyDescent="0.65"/>
    <row r="155" ht="14.25" customHeight="1" x14ac:dyDescent="0.65"/>
    <row r="156" ht="14.25" customHeight="1" x14ac:dyDescent="0.65"/>
    <row r="157" ht="14.25" customHeight="1" x14ac:dyDescent="0.65"/>
    <row r="158" ht="14.25" customHeight="1" x14ac:dyDescent="0.65"/>
    <row r="159" ht="14.25" customHeight="1" x14ac:dyDescent="0.65"/>
    <row r="160" ht="14.25" customHeight="1" x14ac:dyDescent="0.65"/>
    <row r="161" ht="14.25" customHeight="1" x14ac:dyDescent="0.65"/>
    <row r="162" ht="14.25" customHeight="1" x14ac:dyDescent="0.65"/>
    <row r="163" ht="14.25" customHeight="1" x14ac:dyDescent="0.65"/>
    <row r="164" ht="14.25" customHeight="1" x14ac:dyDescent="0.65"/>
    <row r="165" ht="14.25" customHeight="1" x14ac:dyDescent="0.65"/>
    <row r="166" ht="14.25" customHeight="1" x14ac:dyDescent="0.65"/>
    <row r="167" ht="14.25" customHeight="1" x14ac:dyDescent="0.65"/>
    <row r="168" ht="14.25" customHeight="1" x14ac:dyDescent="0.65"/>
    <row r="169" ht="14.25" customHeight="1" x14ac:dyDescent="0.65"/>
    <row r="170" ht="14.25" customHeight="1" x14ac:dyDescent="0.65"/>
    <row r="171" ht="14.25" customHeight="1" x14ac:dyDescent="0.65"/>
    <row r="172" ht="14.25" customHeight="1" x14ac:dyDescent="0.65"/>
    <row r="173" ht="14.25" customHeight="1" x14ac:dyDescent="0.65"/>
    <row r="174" ht="14.25" customHeight="1" x14ac:dyDescent="0.65"/>
    <row r="175" ht="14.25" customHeight="1" x14ac:dyDescent="0.65"/>
    <row r="176" ht="14.25" customHeight="1" x14ac:dyDescent="0.65"/>
    <row r="177" ht="14.25" customHeight="1" x14ac:dyDescent="0.65"/>
    <row r="178" ht="14.25" customHeight="1" x14ac:dyDescent="0.65"/>
    <row r="179" ht="14.25" customHeight="1" x14ac:dyDescent="0.65"/>
    <row r="180" ht="14.25" customHeight="1" x14ac:dyDescent="0.65"/>
    <row r="181" ht="14.25" customHeight="1" x14ac:dyDescent="0.65"/>
    <row r="182" ht="14.25" customHeight="1" x14ac:dyDescent="0.65"/>
    <row r="183" ht="14.25" customHeight="1" x14ac:dyDescent="0.65"/>
    <row r="184" ht="14.25" customHeight="1" x14ac:dyDescent="0.65"/>
    <row r="185" ht="14.25" customHeight="1" x14ac:dyDescent="0.65"/>
    <row r="186" ht="14.25" customHeight="1" x14ac:dyDescent="0.65"/>
    <row r="187" ht="14.25" customHeight="1" x14ac:dyDescent="0.65"/>
    <row r="188" ht="14.25" customHeight="1" x14ac:dyDescent="0.65"/>
    <row r="189" ht="14.25" customHeight="1" x14ac:dyDescent="0.65"/>
    <row r="190" ht="14.25" customHeight="1" x14ac:dyDescent="0.65"/>
    <row r="191" ht="14.25" customHeight="1" x14ac:dyDescent="0.65"/>
    <row r="192" ht="14.25" customHeight="1" x14ac:dyDescent="0.65"/>
    <row r="193" ht="14.25" customHeight="1" x14ac:dyDescent="0.65"/>
    <row r="194" ht="14.25" customHeight="1" x14ac:dyDescent="0.65"/>
    <row r="195" ht="14.25" customHeight="1" x14ac:dyDescent="0.65"/>
    <row r="196" ht="14.25" customHeight="1" x14ac:dyDescent="0.65"/>
    <row r="197" ht="14.25" customHeight="1" x14ac:dyDescent="0.65"/>
    <row r="198" ht="14.25" customHeight="1" x14ac:dyDescent="0.65"/>
    <row r="199" ht="14.25" customHeight="1" x14ac:dyDescent="0.65"/>
    <row r="200" ht="14.25" customHeight="1" x14ac:dyDescent="0.65"/>
    <row r="201" ht="14.25" customHeight="1" x14ac:dyDescent="0.65"/>
    <row r="202" ht="14.25" customHeight="1" x14ac:dyDescent="0.65"/>
    <row r="203" ht="14.25" customHeight="1" x14ac:dyDescent="0.65"/>
    <row r="204" ht="14.25" customHeight="1" x14ac:dyDescent="0.65"/>
    <row r="205" ht="14.25" customHeight="1" x14ac:dyDescent="0.65"/>
    <row r="206" ht="14.25" customHeight="1" x14ac:dyDescent="0.65"/>
    <row r="207" ht="14.25" customHeight="1" x14ac:dyDescent="0.65"/>
    <row r="208" ht="14.25" customHeight="1" x14ac:dyDescent="0.65"/>
    <row r="209" ht="14.25" customHeight="1" x14ac:dyDescent="0.65"/>
    <row r="210" ht="14.25" customHeight="1" x14ac:dyDescent="0.65"/>
    <row r="211" ht="14.25" customHeight="1" x14ac:dyDescent="0.65"/>
    <row r="212" ht="14.25" customHeight="1" x14ac:dyDescent="0.65"/>
    <row r="213" ht="14.25" customHeight="1" x14ac:dyDescent="0.65"/>
    <row r="214" ht="14.25" customHeight="1" x14ac:dyDescent="0.65"/>
    <row r="215" ht="14.25" customHeight="1" x14ac:dyDescent="0.65"/>
    <row r="216" ht="14.25" customHeight="1" x14ac:dyDescent="0.65"/>
    <row r="217" ht="14.25" customHeight="1" x14ac:dyDescent="0.65"/>
    <row r="218" ht="14.25" customHeight="1" x14ac:dyDescent="0.65"/>
    <row r="219" ht="14.25" customHeight="1" x14ac:dyDescent="0.65"/>
    <row r="220" ht="14.25" customHeight="1" x14ac:dyDescent="0.65"/>
    <row r="221" ht="14.25" customHeight="1" x14ac:dyDescent="0.65"/>
    <row r="222" ht="14.25" customHeight="1" x14ac:dyDescent="0.65"/>
    <row r="223" ht="14.25" customHeight="1" x14ac:dyDescent="0.65"/>
    <row r="224" ht="14.25" customHeight="1" x14ac:dyDescent="0.65"/>
    <row r="225" ht="14.25" customHeight="1" x14ac:dyDescent="0.65"/>
    <row r="226" ht="14.25" customHeight="1" x14ac:dyDescent="0.65"/>
    <row r="227" ht="14.25" customHeight="1" x14ac:dyDescent="0.65"/>
    <row r="228" ht="14.25" customHeight="1" x14ac:dyDescent="0.65"/>
    <row r="229" ht="14.25" customHeight="1" x14ac:dyDescent="0.65"/>
    <row r="230" ht="14.25" customHeight="1" x14ac:dyDescent="0.65"/>
    <row r="231" ht="14.25" customHeight="1" x14ac:dyDescent="0.65"/>
    <row r="232" ht="14.25" customHeight="1" x14ac:dyDescent="0.65"/>
    <row r="233" ht="14.25" customHeight="1" x14ac:dyDescent="0.65"/>
    <row r="234" ht="14.25" customHeight="1" x14ac:dyDescent="0.65"/>
    <row r="235" ht="14.25" customHeight="1" x14ac:dyDescent="0.65"/>
    <row r="236" ht="14.25" customHeight="1" x14ac:dyDescent="0.65"/>
    <row r="237" ht="14.25" customHeight="1" x14ac:dyDescent="0.65"/>
    <row r="238" ht="14.25" customHeight="1" x14ac:dyDescent="0.65"/>
    <row r="239" ht="14.25" customHeight="1" x14ac:dyDescent="0.65"/>
    <row r="240" ht="14.25" customHeight="1" x14ac:dyDescent="0.65"/>
    <row r="241" ht="14.25" customHeight="1" x14ac:dyDescent="0.65"/>
    <row r="242" ht="14.25" customHeight="1" x14ac:dyDescent="0.65"/>
    <row r="243" ht="14.25" customHeight="1" x14ac:dyDescent="0.65"/>
    <row r="244" ht="14.25" customHeight="1" x14ac:dyDescent="0.65"/>
    <row r="245" ht="14.25" customHeight="1" x14ac:dyDescent="0.65"/>
    <row r="246" ht="14.25" customHeight="1" x14ac:dyDescent="0.65"/>
    <row r="247" ht="14.25" customHeight="1" x14ac:dyDescent="0.65"/>
    <row r="248" ht="14.25" customHeight="1" x14ac:dyDescent="0.65"/>
    <row r="249" ht="14.25" customHeight="1" x14ac:dyDescent="0.65"/>
    <row r="250" ht="14.25" customHeight="1" x14ac:dyDescent="0.65"/>
    <row r="251" ht="14.25" customHeight="1" x14ac:dyDescent="0.65"/>
    <row r="252" ht="14.25" customHeight="1" x14ac:dyDescent="0.65"/>
    <row r="253" ht="14.25" customHeight="1" x14ac:dyDescent="0.65"/>
    <row r="254" ht="14.25" customHeight="1" x14ac:dyDescent="0.65"/>
    <row r="255" ht="14.25" customHeight="1" x14ac:dyDescent="0.65"/>
    <row r="256" ht="14.25" customHeight="1" x14ac:dyDescent="0.65"/>
    <row r="257" ht="14.25" customHeight="1" x14ac:dyDescent="0.65"/>
    <row r="258" ht="14.25" customHeight="1" x14ac:dyDescent="0.65"/>
    <row r="259" ht="14.25" customHeight="1" x14ac:dyDescent="0.65"/>
    <row r="260" ht="14.25" customHeight="1" x14ac:dyDescent="0.65"/>
    <row r="261" ht="14.25" customHeight="1" x14ac:dyDescent="0.65"/>
    <row r="262" ht="14.25" customHeight="1" x14ac:dyDescent="0.65"/>
    <row r="263" ht="14.25" customHeight="1" x14ac:dyDescent="0.65"/>
    <row r="264" ht="14.25" customHeight="1" x14ac:dyDescent="0.65"/>
    <row r="265" ht="14.25" customHeight="1" x14ac:dyDescent="0.65"/>
    <row r="266" ht="14.25" customHeight="1" x14ac:dyDescent="0.65"/>
    <row r="267" ht="14.25" customHeight="1" x14ac:dyDescent="0.65"/>
    <row r="268" ht="14.25" customHeight="1" x14ac:dyDescent="0.65"/>
    <row r="269" ht="14.25" customHeight="1" x14ac:dyDescent="0.65"/>
    <row r="270" ht="14.25" customHeight="1" x14ac:dyDescent="0.65"/>
    <row r="271" ht="14.25" customHeight="1" x14ac:dyDescent="0.65"/>
    <row r="272" ht="14.25" customHeight="1" x14ac:dyDescent="0.65"/>
    <row r="273" ht="14.25" customHeight="1" x14ac:dyDescent="0.65"/>
    <row r="274" ht="14.25" customHeight="1" x14ac:dyDescent="0.65"/>
    <row r="275" ht="14.25" customHeight="1" x14ac:dyDescent="0.65"/>
    <row r="276" ht="14.25" customHeight="1" x14ac:dyDescent="0.65"/>
    <row r="277" ht="14.25" customHeight="1" x14ac:dyDescent="0.65"/>
    <row r="278" ht="14.25" customHeight="1" x14ac:dyDescent="0.65"/>
    <row r="279" ht="14.25" customHeight="1" x14ac:dyDescent="0.65"/>
    <row r="280" ht="14.25" customHeight="1" x14ac:dyDescent="0.65"/>
    <row r="281" ht="14.25" customHeight="1" x14ac:dyDescent="0.65"/>
    <row r="282" ht="14.25" customHeight="1" x14ac:dyDescent="0.65"/>
    <row r="283" ht="14.25" customHeight="1" x14ac:dyDescent="0.65"/>
    <row r="284" ht="14.25" customHeight="1" x14ac:dyDescent="0.65"/>
    <row r="285" ht="14.25" customHeight="1" x14ac:dyDescent="0.65"/>
    <row r="286" ht="14.25" customHeight="1" x14ac:dyDescent="0.65"/>
    <row r="287" ht="14.25" customHeight="1" x14ac:dyDescent="0.65"/>
    <row r="288" ht="14.25" customHeight="1" x14ac:dyDescent="0.65"/>
    <row r="289" ht="14.25" customHeight="1" x14ac:dyDescent="0.65"/>
    <row r="290" ht="14.25" customHeight="1" x14ac:dyDescent="0.65"/>
    <row r="291" ht="14.25" customHeight="1" x14ac:dyDescent="0.65"/>
    <row r="292" ht="14.25" customHeight="1" x14ac:dyDescent="0.65"/>
    <row r="293" ht="14.25" customHeight="1" x14ac:dyDescent="0.65"/>
    <row r="294" ht="14.25" customHeight="1" x14ac:dyDescent="0.65"/>
    <row r="295" ht="14.25" customHeight="1" x14ac:dyDescent="0.65"/>
    <row r="296" ht="14.25" customHeight="1" x14ac:dyDescent="0.65"/>
    <row r="297" ht="14.25" customHeight="1" x14ac:dyDescent="0.65"/>
    <row r="298" ht="14.25" customHeight="1" x14ac:dyDescent="0.65"/>
    <row r="299" ht="14.25" customHeight="1" x14ac:dyDescent="0.65"/>
    <row r="300" ht="14.25" customHeight="1" x14ac:dyDescent="0.65"/>
    <row r="301" ht="14.25" customHeight="1" x14ac:dyDescent="0.65"/>
    <row r="302" ht="14.25" customHeight="1" x14ac:dyDescent="0.65"/>
    <row r="303" ht="14.25" customHeight="1" x14ac:dyDescent="0.65"/>
    <row r="304" ht="14.25" customHeight="1" x14ac:dyDescent="0.65"/>
    <row r="305" ht="14.25" customHeight="1" x14ac:dyDescent="0.65"/>
    <row r="306" ht="14.25" customHeight="1" x14ac:dyDescent="0.65"/>
    <row r="307" ht="14.25" customHeight="1" x14ac:dyDescent="0.65"/>
    <row r="308" ht="14.25" customHeight="1" x14ac:dyDescent="0.65"/>
    <row r="309" ht="14.25" customHeight="1" x14ac:dyDescent="0.65"/>
    <row r="310" ht="14.25" customHeight="1" x14ac:dyDescent="0.65"/>
    <row r="311" ht="14.25" customHeight="1" x14ac:dyDescent="0.65"/>
    <row r="312" ht="14.25" customHeight="1" x14ac:dyDescent="0.65"/>
    <row r="313" ht="14.25" customHeight="1" x14ac:dyDescent="0.65"/>
    <row r="314" ht="14.25" customHeight="1" x14ac:dyDescent="0.65"/>
    <row r="315" ht="14.25" customHeight="1" x14ac:dyDescent="0.65"/>
    <row r="316" ht="14.25" customHeight="1" x14ac:dyDescent="0.65"/>
    <row r="317" ht="14.25" customHeight="1" x14ac:dyDescent="0.65"/>
    <row r="318" ht="14.25" customHeight="1" x14ac:dyDescent="0.65"/>
    <row r="319" ht="14.25" customHeight="1" x14ac:dyDescent="0.65"/>
    <row r="320" ht="14.25" customHeight="1" x14ac:dyDescent="0.65"/>
    <row r="321" ht="14.25" customHeight="1" x14ac:dyDescent="0.65"/>
    <row r="322" ht="14.25" customHeight="1" x14ac:dyDescent="0.65"/>
    <row r="323" ht="14.25" customHeight="1" x14ac:dyDescent="0.65"/>
    <row r="324" ht="14.25" customHeight="1" x14ac:dyDescent="0.65"/>
    <row r="325" ht="14.25" customHeight="1" x14ac:dyDescent="0.65"/>
    <row r="326" ht="14.25" customHeight="1" x14ac:dyDescent="0.65"/>
    <row r="327" ht="14.25" customHeight="1" x14ac:dyDescent="0.65"/>
    <row r="328" ht="14.25" customHeight="1" x14ac:dyDescent="0.65"/>
    <row r="329" ht="14.25" customHeight="1" x14ac:dyDescent="0.65"/>
    <row r="330" ht="14.25" customHeight="1" x14ac:dyDescent="0.65"/>
    <row r="331" ht="14.25" customHeight="1" x14ac:dyDescent="0.65"/>
    <row r="332" ht="14.25" customHeight="1" x14ac:dyDescent="0.65"/>
    <row r="333" ht="14.25" customHeight="1" x14ac:dyDescent="0.65"/>
    <row r="334" ht="14.25" customHeight="1" x14ac:dyDescent="0.65"/>
    <row r="335" ht="14.25" customHeight="1" x14ac:dyDescent="0.65"/>
    <row r="336" ht="14.25" customHeight="1" x14ac:dyDescent="0.65"/>
    <row r="337" ht="14.25" customHeight="1" x14ac:dyDescent="0.65"/>
    <row r="338" ht="14.25" customHeight="1" x14ac:dyDescent="0.65"/>
    <row r="339" ht="14.25" customHeight="1" x14ac:dyDescent="0.65"/>
    <row r="340" ht="14.25" customHeight="1" x14ac:dyDescent="0.65"/>
    <row r="341" ht="14.25" customHeight="1" x14ac:dyDescent="0.65"/>
    <row r="342" ht="14.25" customHeight="1" x14ac:dyDescent="0.65"/>
    <row r="343" ht="14.25" customHeight="1" x14ac:dyDescent="0.65"/>
    <row r="344" ht="14.25" customHeight="1" x14ac:dyDescent="0.65"/>
    <row r="345" ht="14.25" customHeight="1" x14ac:dyDescent="0.65"/>
    <row r="346" ht="14.25" customHeight="1" x14ac:dyDescent="0.65"/>
    <row r="347" ht="14.25" customHeight="1" x14ac:dyDescent="0.65"/>
    <row r="348" ht="14.25" customHeight="1" x14ac:dyDescent="0.65"/>
    <row r="349" ht="14.25" customHeight="1" x14ac:dyDescent="0.65"/>
    <row r="350" ht="14.25" customHeight="1" x14ac:dyDescent="0.65"/>
    <row r="351" ht="14.25" customHeight="1" x14ac:dyDescent="0.65"/>
    <row r="352" ht="14.25" customHeight="1" x14ac:dyDescent="0.65"/>
    <row r="353" ht="14.25" customHeight="1" x14ac:dyDescent="0.65"/>
    <row r="354" ht="14.25" customHeight="1" x14ac:dyDescent="0.65"/>
    <row r="355" ht="14.25" customHeight="1" x14ac:dyDescent="0.65"/>
    <row r="356" ht="14.25" customHeight="1" x14ac:dyDescent="0.65"/>
    <row r="357" ht="14.25" customHeight="1" x14ac:dyDescent="0.65"/>
    <row r="358" ht="14.25" customHeight="1" x14ac:dyDescent="0.65"/>
    <row r="359" ht="14.25" customHeight="1" x14ac:dyDescent="0.65"/>
    <row r="360" ht="14.25" customHeight="1" x14ac:dyDescent="0.65"/>
    <row r="361" ht="14.25" customHeight="1" x14ac:dyDescent="0.65"/>
    <row r="362" ht="14.25" customHeight="1" x14ac:dyDescent="0.65"/>
    <row r="363" ht="14.25" customHeight="1" x14ac:dyDescent="0.65"/>
    <row r="364" ht="14.25" customHeight="1" x14ac:dyDescent="0.65"/>
    <row r="365" ht="14.25" customHeight="1" x14ac:dyDescent="0.65"/>
    <row r="366" ht="14.25" customHeight="1" x14ac:dyDescent="0.65"/>
    <row r="367" ht="14.25" customHeight="1" x14ac:dyDescent="0.65"/>
    <row r="368" ht="14.25" customHeight="1" x14ac:dyDescent="0.65"/>
    <row r="369" ht="14.25" customHeight="1" x14ac:dyDescent="0.65"/>
    <row r="370" ht="14.25" customHeight="1" x14ac:dyDescent="0.65"/>
    <row r="371" ht="14.25" customHeight="1" x14ac:dyDescent="0.65"/>
    <row r="372" ht="14.25" customHeight="1" x14ac:dyDescent="0.65"/>
    <row r="373" ht="14.25" customHeight="1" x14ac:dyDescent="0.65"/>
    <row r="374" ht="14.25" customHeight="1" x14ac:dyDescent="0.65"/>
    <row r="375" ht="14.25" customHeight="1" x14ac:dyDescent="0.65"/>
    <row r="376" ht="14.25" customHeight="1" x14ac:dyDescent="0.65"/>
    <row r="377" ht="14.25" customHeight="1" x14ac:dyDescent="0.65"/>
    <row r="378" ht="14.25" customHeight="1" x14ac:dyDescent="0.65"/>
    <row r="379" ht="14.25" customHeight="1" x14ac:dyDescent="0.65"/>
    <row r="380" ht="14.25" customHeight="1" x14ac:dyDescent="0.65"/>
    <row r="381" ht="14.25" customHeight="1" x14ac:dyDescent="0.65"/>
    <row r="382" ht="14.25" customHeight="1" x14ac:dyDescent="0.65"/>
    <row r="383" ht="14.25" customHeight="1" x14ac:dyDescent="0.65"/>
    <row r="384" ht="14.25" customHeight="1" x14ac:dyDescent="0.65"/>
    <row r="385" ht="14.25" customHeight="1" x14ac:dyDescent="0.65"/>
    <row r="386" ht="14.25" customHeight="1" x14ac:dyDescent="0.65"/>
    <row r="387" ht="14.25" customHeight="1" x14ac:dyDescent="0.65"/>
    <row r="388" ht="14.25" customHeight="1" x14ac:dyDescent="0.65"/>
    <row r="389" ht="14.25" customHeight="1" x14ac:dyDescent="0.65"/>
    <row r="390" ht="14.25" customHeight="1" x14ac:dyDescent="0.65"/>
    <row r="391" ht="14.25" customHeight="1" x14ac:dyDescent="0.65"/>
    <row r="392" ht="14.25" customHeight="1" x14ac:dyDescent="0.65"/>
    <row r="393" ht="14.25" customHeight="1" x14ac:dyDescent="0.65"/>
    <row r="394" ht="14.25" customHeight="1" x14ac:dyDescent="0.65"/>
    <row r="395" ht="14.25" customHeight="1" x14ac:dyDescent="0.65"/>
    <row r="396" ht="14.25" customHeight="1" x14ac:dyDescent="0.65"/>
    <row r="397" ht="14.25" customHeight="1" x14ac:dyDescent="0.65"/>
    <row r="398" ht="14.25" customHeight="1" x14ac:dyDescent="0.65"/>
    <row r="399" ht="14.25" customHeight="1" x14ac:dyDescent="0.65"/>
    <row r="400" ht="14.25" customHeight="1" x14ac:dyDescent="0.65"/>
    <row r="401" ht="14.25" customHeight="1" x14ac:dyDescent="0.65"/>
    <row r="402" ht="14.25" customHeight="1" x14ac:dyDescent="0.65"/>
    <row r="403" ht="14.25" customHeight="1" x14ac:dyDescent="0.65"/>
    <row r="404" ht="14.25" customHeight="1" x14ac:dyDescent="0.65"/>
    <row r="405" ht="14.25" customHeight="1" x14ac:dyDescent="0.65"/>
    <row r="406" ht="14.25" customHeight="1" x14ac:dyDescent="0.65"/>
    <row r="407" ht="14.25" customHeight="1" x14ac:dyDescent="0.65"/>
    <row r="408" ht="14.25" customHeight="1" x14ac:dyDescent="0.65"/>
    <row r="409" ht="14.25" customHeight="1" x14ac:dyDescent="0.65"/>
    <row r="410" ht="14.25" customHeight="1" x14ac:dyDescent="0.65"/>
    <row r="411" ht="14.25" customHeight="1" x14ac:dyDescent="0.65"/>
    <row r="412" ht="14.25" customHeight="1" x14ac:dyDescent="0.65"/>
    <row r="413" ht="14.25" customHeight="1" x14ac:dyDescent="0.65"/>
    <row r="414" ht="14.25" customHeight="1" x14ac:dyDescent="0.65"/>
    <row r="415" ht="14.25" customHeight="1" x14ac:dyDescent="0.65"/>
    <row r="416" ht="14.25" customHeight="1" x14ac:dyDescent="0.65"/>
    <row r="417" ht="14.25" customHeight="1" x14ac:dyDescent="0.65"/>
    <row r="418" ht="14.25" customHeight="1" x14ac:dyDescent="0.65"/>
    <row r="419" ht="14.25" customHeight="1" x14ac:dyDescent="0.65"/>
    <row r="420" ht="14.25" customHeight="1" x14ac:dyDescent="0.65"/>
    <row r="421" ht="14.25" customHeight="1" x14ac:dyDescent="0.65"/>
    <row r="422" ht="14.25" customHeight="1" x14ac:dyDescent="0.65"/>
    <row r="423" ht="14.25" customHeight="1" x14ac:dyDescent="0.65"/>
    <row r="424" ht="14.25" customHeight="1" x14ac:dyDescent="0.65"/>
    <row r="425" ht="14.25" customHeight="1" x14ac:dyDescent="0.65"/>
    <row r="426" ht="14.25" customHeight="1" x14ac:dyDescent="0.65"/>
    <row r="427" ht="14.25" customHeight="1" x14ac:dyDescent="0.65"/>
    <row r="428" ht="14.25" customHeight="1" x14ac:dyDescent="0.65"/>
    <row r="429" ht="14.25" customHeight="1" x14ac:dyDescent="0.65"/>
    <row r="430" ht="14.25" customHeight="1" x14ac:dyDescent="0.65"/>
    <row r="431" ht="14.25" customHeight="1" x14ac:dyDescent="0.65"/>
    <row r="432" ht="14.25" customHeight="1" x14ac:dyDescent="0.65"/>
    <row r="433" ht="14.25" customHeight="1" x14ac:dyDescent="0.65"/>
    <row r="434" ht="14.25" customHeight="1" x14ac:dyDescent="0.65"/>
    <row r="435" ht="14.25" customHeight="1" x14ac:dyDescent="0.65"/>
    <row r="436" ht="14.25" customHeight="1" x14ac:dyDescent="0.65"/>
    <row r="437" ht="14.25" customHeight="1" x14ac:dyDescent="0.65"/>
    <row r="438" ht="14.25" customHeight="1" x14ac:dyDescent="0.65"/>
    <row r="439" ht="14.25" customHeight="1" x14ac:dyDescent="0.65"/>
    <row r="440" ht="14.25" customHeight="1" x14ac:dyDescent="0.65"/>
    <row r="441" ht="14.25" customHeight="1" x14ac:dyDescent="0.65"/>
    <row r="442" ht="14.25" customHeight="1" x14ac:dyDescent="0.65"/>
    <row r="443" ht="14.25" customHeight="1" x14ac:dyDescent="0.65"/>
    <row r="444" ht="14.25" customHeight="1" x14ac:dyDescent="0.65"/>
    <row r="445" ht="14.25" customHeight="1" x14ac:dyDescent="0.65"/>
    <row r="446" ht="14.25" customHeight="1" x14ac:dyDescent="0.65"/>
    <row r="447" ht="14.25" customHeight="1" x14ac:dyDescent="0.65"/>
    <row r="448" ht="14.25" customHeight="1" x14ac:dyDescent="0.65"/>
    <row r="449" ht="14.25" customHeight="1" x14ac:dyDescent="0.65"/>
    <row r="450" ht="14.25" customHeight="1" x14ac:dyDescent="0.65"/>
    <row r="451" ht="14.25" customHeight="1" x14ac:dyDescent="0.65"/>
    <row r="452" ht="14.25" customHeight="1" x14ac:dyDescent="0.65"/>
    <row r="453" ht="14.25" customHeight="1" x14ac:dyDescent="0.65"/>
    <row r="454" ht="14.25" customHeight="1" x14ac:dyDescent="0.65"/>
    <row r="455" ht="14.25" customHeight="1" x14ac:dyDescent="0.65"/>
    <row r="456" ht="14.25" customHeight="1" x14ac:dyDescent="0.65"/>
    <row r="457" ht="14.25" customHeight="1" x14ac:dyDescent="0.65"/>
    <row r="458" ht="14.25" customHeight="1" x14ac:dyDescent="0.65"/>
    <row r="459" ht="14.25" customHeight="1" x14ac:dyDescent="0.65"/>
    <row r="460" ht="14.25" customHeight="1" x14ac:dyDescent="0.65"/>
    <row r="461" ht="14.25" customHeight="1" x14ac:dyDescent="0.65"/>
    <row r="462" ht="14.25" customHeight="1" x14ac:dyDescent="0.65"/>
    <row r="463" ht="14.25" customHeight="1" x14ac:dyDescent="0.65"/>
    <row r="464" ht="14.25" customHeight="1" x14ac:dyDescent="0.65"/>
    <row r="465" ht="14.25" customHeight="1" x14ac:dyDescent="0.65"/>
    <row r="466" ht="14.25" customHeight="1" x14ac:dyDescent="0.65"/>
    <row r="467" ht="14.25" customHeight="1" x14ac:dyDescent="0.65"/>
    <row r="468" ht="14.25" customHeight="1" x14ac:dyDescent="0.65"/>
    <row r="469" ht="14.25" customHeight="1" x14ac:dyDescent="0.65"/>
    <row r="470" ht="14.25" customHeight="1" x14ac:dyDescent="0.65"/>
    <row r="471" ht="14.25" customHeight="1" x14ac:dyDescent="0.65"/>
    <row r="472" ht="14.25" customHeight="1" x14ac:dyDescent="0.65"/>
    <row r="473" ht="14.25" customHeight="1" x14ac:dyDescent="0.65"/>
    <row r="474" ht="14.25" customHeight="1" x14ac:dyDescent="0.65"/>
    <row r="475" ht="14.25" customHeight="1" x14ac:dyDescent="0.65"/>
    <row r="476" ht="14.25" customHeight="1" x14ac:dyDescent="0.65"/>
    <row r="477" ht="14.25" customHeight="1" x14ac:dyDescent="0.65"/>
    <row r="478" ht="14.25" customHeight="1" x14ac:dyDescent="0.65"/>
    <row r="479" ht="14.25" customHeight="1" x14ac:dyDescent="0.65"/>
    <row r="480" ht="14.25" customHeight="1" x14ac:dyDescent="0.65"/>
    <row r="481" ht="14.25" customHeight="1" x14ac:dyDescent="0.65"/>
    <row r="482" ht="14.25" customHeight="1" x14ac:dyDescent="0.65"/>
    <row r="483" ht="14.25" customHeight="1" x14ac:dyDescent="0.65"/>
    <row r="484" ht="14.25" customHeight="1" x14ac:dyDescent="0.65"/>
    <row r="485" ht="14.25" customHeight="1" x14ac:dyDescent="0.65"/>
    <row r="486" ht="14.25" customHeight="1" x14ac:dyDescent="0.65"/>
    <row r="487" ht="14.25" customHeight="1" x14ac:dyDescent="0.65"/>
    <row r="488" ht="14.25" customHeight="1" x14ac:dyDescent="0.65"/>
    <row r="489" ht="14.25" customHeight="1" x14ac:dyDescent="0.65"/>
    <row r="490" ht="14.25" customHeight="1" x14ac:dyDescent="0.65"/>
    <row r="491" ht="14.25" customHeight="1" x14ac:dyDescent="0.65"/>
    <row r="492" ht="14.25" customHeight="1" x14ac:dyDescent="0.65"/>
    <row r="493" ht="14.25" customHeight="1" x14ac:dyDescent="0.65"/>
    <row r="494" ht="14.25" customHeight="1" x14ac:dyDescent="0.65"/>
    <row r="495" ht="14.25" customHeight="1" x14ac:dyDescent="0.65"/>
    <row r="496" ht="14.25" customHeight="1" x14ac:dyDescent="0.65"/>
    <row r="497" ht="14.25" customHeight="1" x14ac:dyDescent="0.65"/>
    <row r="498" ht="14.25" customHeight="1" x14ac:dyDescent="0.65"/>
    <row r="499" ht="14.25" customHeight="1" x14ac:dyDescent="0.65"/>
    <row r="500" ht="14.25" customHeight="1" x14ac:dyDescent="0.65"/>
    <row r="501" ht="14.25" customHeight="1" x14ac:dyDescent="0.65"/>
    <row r="502" ht="14.25" customHeight="1" x14ac:dyDescent="0.65"/>
    <row r="503" ht="14.25" customHeight="1" x14ac:dyDescent="0.65"/>
    <row r="504" ht="14.25" customHeight="1" x14ac:dyDescent="0.65"/>
    <row r="505" ht="14.25" customHeight="1" x14ac:dyDescent="0.65"/>
    <row r="506" ht="14.25" customHeight="1" x14ac:dyDescent="0.65"/>
    <row r="507" ht="14.25" customHeight="1" x14ac:dyDescent="0.65"/>
    <row r="508" ht="14.25" customHeight="1" x14ac:dyDescent="0.65"/>
    <row r="509" ht="14.25" customHeight="1" x14ac:dyDescent="0.65"/>
    <row r="510" ht="14.25" customHeight="1" x14ac:dyDescent="0.65"/>
    <row r="511" ht="14.25" customHeight="1" x14ac:dyDescent="0.65"/>
    <row r="512" ht="14.25" customHeight="1" x14ac:dyDescent="0.65"/>
    <row r="513" ht="14.25" customHeight="1" x14ac:dyDescent="0.65"/>
    <row r="514" ht="14.25" customHeight="1" x14ac:dyDescent="0.65"/>
    <row r="515" ht="14.25" customHeight="1" x14ac:dyDescent="0.65"/>
    <row r="516" ht="14.25" customHeight="1" x14ac:dyDescent="0.65"/>
    <row r="517" ht="14.25" customHeight="1" x14ac:dyDescent="0.65"/>
    <row r="518" ht="14.25" customHeight="1" x14ac:dyDescent="0.65"/>
    <row r="519" ht="14.25" customHeight="1" x14ac:dyDescent="0.65"/>
    <row r="520" ht="14.25" customHeight="1" x14ac:dyDescent="0.65"/>
    <row r="521" ht="14.25" customHeight="1" x14ac:dyDescent="0.65"/>
    <row r="522" ht="14.25" customHeight="1" x14ac:dyDescent="0.65"/>
    <row r="523" ht="14.25" customHeight="1" x14ac:dyDescent="0.65"/>
    <row r="524" ht="14.25" customHeight="1" x14ac:dyDescent="0.65"/>
    <row r="525" ht="14.25" customHeight="1" x14ac:dyDescent="0.65"/>
    <row r="526" ht="14.25" customHeight="1" x14ac:dyDescent="0.65"/>
    <row r="527" ht="14.25" customHeight="1" x14ac:dyDescent="0.65"/>
    <row r="528" ht="14.25" customHeight="1" x14ac:dyDescent="0.65"/>
    <row r="529" ht="14.25" customHeight="1" x14ac:dyDescent="0.65"/>
    <row r="530" ht="14.25" customHeight="1" x14ac:dyDescent="0.65"/>
    <row r="531" ht="14.25" customHeight="1" x14ac:dyDescent="0.65"/>
    <row r="532" ht="14.25" customHeight="1" x14ac:dyDescent="0.65"/>
    <row r="533" ht="14.25" customHeight="1" x14ac:dyDescent="0.65"/>
    <row r="534" ht="14.25" customHeight="1" x14ac:dyDescent="0.65"/>
    <row r="535" ht="14.25" customHeight="1" x14ac:dyDescent="0.65"/>
    <row r="536" ht="14.25" customHeight="1" x14ac:dyDescent="0.65"/>
    <row r="537" ht="14.25" customHeight="1" x14ac:dyDescent="0.65"/>
    <row r="538" ht="14.25" customHeight="1" x14ac:dyDescent="0.65"/>
    <row r="539" ht="14.25" customHeight="1" x14ac:dyDescent="0.65"/>
    <row r="540" ht="14.25" customHeight="1" x14ac:dyDescent="0.65"/>
    <row r="541" ht="14.25" customHeight="1" x14ac:dyDescent="0.65"/>
    <row r="542" ht="14.25" customHeight="1" x14ac:dyDescent="0.65"/>
    <row r="543" ht="14.25" customHeight="1" x14ac:dyDescent="0.65"/>
    <row r="544" ht="14.25" customHeight="1" x14ac:dyDescent="0.65"/>
    <row r="545" ht="14.25" customHeight="1" x14ac:dyDescent="0.65"/>
    <row r="546" ht="14.25" customHeight="1" x14ac:dyDescent="0.65"/>
    <row r="547" ht="14.25" customHeight="1" x14ac:dyDescent="0.65"/>
    <row r="548" ht="14.25" customHeight="1" x14ac:dyDescent="0.65"/>
    <row r="549" ht="14.25" customHeight="1" x14ac:dyDescent="0.65"/>
    <row r="550" ht="14.25" customHeight="1" x14ac:dyDescent="0.65"/>
    <row r="551" ht="14.25" customHeight="1" x14ac:dyDescent="0.65"/>
    <row r="552" ht="14.25" customHeight="1" x14ac:dyDescent="0.65"/>
    <row r="553" ht="14.25" customHeight="1" x14ac:dyDescent="0.65"/>
    <row r="554" ht="14.25" customHeight="1" x14ac:dyDescent="0.65"/>
    <row r="555" ht="14.25" customHeight="1" x14ac:dyDescent="0.65"/>
    <row r="556" ht="14.25" customHeight="1" x14ac:dyDescent="0.65"/>
    <row r="557" ht="14.25" customHeight="1" x14ac:dyDescent="0.65"/>
    <row r="558" ht="14.25" customHeight="1" x14ac:dyDescent="0.65"/>
    <row r="559" ht="14.25" customHeight="1" x14ac:dyDescent="0.65"/>
    <row r="560" ht="14.25" customHeight="1" x14ac:dyDescent="0.65"/>
    <row r="561" ht="14.25" customHeight="1" x14ac:dyDescent="0.65"/>
    <row r="562" ht="14.25" customHeight="1" x14ac:dyDescent="0.65"/>
    <row r="563" ht="14.25" customHeight="1" x14ac:dyDescent="0.65"/>
    <row r="564" ht="14.25" customHeight="1" x14ac:dyDescent="0.65"/>
    <row r="565" ht="14.25" customHeight="1" x14ac:dyDescent="0.65"/>
    <row r="566" ht="14.25" customHeight="1" x14ac:dyDescent="0.65"/>
    <row r="567" ht="14.25" customHeight="1" x14ac:dyDescent="0.65"/>
    <row r="568" ht="14.25" customHeight="1" x14ac:dyDescent="0.65"/>
    <row r="569" ht="14.25" customHeight="1" x14ac:dyDescent="0.65"/>
    <row r="570" ht="14.25" customHeight="1" x14ac:dyDescent="0.65"/>
    <row r="571" ht="14.25" customHeight="1" x14ac:dyDescent="0.65"/>
    <row r="572" ht="14.25" customHeight="1" x14ac:dyDescent="0.65"/>
    <row r="573" ht="14.25" customHeight="1" x14ac:dyDescent="0.65"/>
    <row r="574" ht="14.25" customHeight="1" x14ac:dyDescent="0.65"/>
    <row r="575" ht="14.25" customHeight="1" x14ac:dyDescent="0.65"/>
    <row r="576" ht="14.25" customHeight="1" x14ac:dyDescent="0.65"/>
    <row r="577" ht="14.25" customHeight="1" x14ac:dyDescent="0.65"/>
    <row r="578" ht="14.25" customHeight="1" x14ac:dyDescent="0.65"/>
    <row r="579" ht="14.25" customHeight="1" x14ac:dyDescent="0.65"/>
    <row r="580" ht="14.25" customHeight="1" x14ac:dyDescent="0.65"/>
    <row r="581" ht="14.25" customHeight="1" x14ac:dyDescent="0.65"/>
    <row r="582" ht="14.25" customHeight="1" x14ac:dyDescent="0.65"/>
    <row r="583" ht="14.25" customHeight="1" x14ac:dyDescent="0.65"/>
    <row r="584" ht="14.25" customHeight="1" x14ac:dyDescent="0.65"/>
    <row r="585" ht="14.25" customHeight="1" x14ac:dyDescent="0.65"/>
    <row r="586" ht="14.25" customHeight="1" x14ac:dyDescent="0.65"/>
    <row r="587" ht="14.25" customHeight="1" x14ac:dyDescent="0.65"/>
    <row r="588" ht="14.25" customHeight="1" x14ac:dyDescent="0.65"/>
    <row r="589" ht="14.25" customHeight="1" x14ac:dyDescent="0.65"/>
    <row r="590" ht="14.25" customHeight="1" x14ac:dyDescent="0.65"/>
    <row r="591" ht="14.25" customHeight="1" x14ac:dyDescent="0.65"/>
    <row r="592" ht="14.25" customHeight="1" x14ac:dyDescent="0.65"/>
    <row r="593" ht="14.25" customHeight="1" x14ac:dyDescent="0.65"/>
    <row r="594" ht="14.25" customHeight="1" x14ac:dyDescent="0.65"/>
    <row r="595" ht="14.25" customHeight="1" x14ac:dyDescent="0.65"/>
    <row r="596" ht="14.25" customHeight="1" x14ac:dyDescent="0.65"/>
    <row r="597" ht="14.25" customHeight="1" x14ac:dyDescent="0.65"/>
    <row r="598" ht="14.25" customHeight="1" x14ac:dyDescent="0.65"/>
    <row r="599" ht="14.25" customHeight="1" x14ac:dyDescent="0.65"/>
    <row r="600" ht="14.25" customHeight="1" x14ac:dyDescent="0.65"/>
    <row r="601" ht="14.25" customHeight="1" x14ac:dyDescent="0.65"/>
    <row r="602" ht="14.25" customHeight="1" x14ac:dyDescent="0.65"/>
    <row r="603" ht="14.25" customHeight="1" x14ac:dyDescent="0.65"/>
    <row r="604" ht="14.25" customHeight="1" x14ac:dyDescent="0.65"/>
    <row r="605" ht="14.25" customHeight="1" x14ac:dyDescent="0.65"/>
    <row r="606" ht="14.25" customHeight="1" x14ac:dyDescent="0.65"/>
    <row r="607" ht="14.25" customHeight="1" x14ac:dyDescent="0.65"/>
    <row r="608" ht="14.25" customHeight="1" x14ac:dyDescent="0.65"/>
    <row r="609" ht="14.25" customHeight="1" x14ac:dyDescent="0.65"/>
    <row r="610" ht="14.25" customHeight="1" x14ac:dyDescent="0.65"/>
    <row r="611" ht="14.25" customHeight="1" x14ac:dyDescent="0.65"/>
    <row r="612" ht="14.25" customHeight="1" x14ac:dyDescent="0.65"/>
    <row r="613" ht="14.25" customHeight="1" x14ac:dyDescent="0.65"/>
    <row r="614" ht="14.25" customHeight="1" x14ac:dyDescent="0.65"/>
    <row r="615" ht="14.25" customHeight="1" x14ac:dyDescent="0.65"/>
    <row r="616" ht="14.25" customHeight="1" x14ac:dyDescent="0.65"/>
    <row r="617" ht="14.25" customHeight="1" x14ac:dyDescent="0.65"/>
    <row r="618" ht="14.25" customHeight="1" x14ac:dyDescent="0.65"/>
    <row r="619" ht="14.25" customHeight="1" x14ac:dyDescent="0.65"/>
    <row r="620" ht="14.25" customHeight="1" x14ac:dyDescent="0.65"/>
    <row r="621" ht="14.25" customHeight="1" x14ac:dyDescent="0.65"/>
    <row r="622" ht="14.25" customHeight="1" x14ac:dyDescent="0.65"/>
    <row r="623" ht="14.25" customHeight="1" x14ac:dyDescent="0.65"/>
    <row r="624" ht="14.25" customHeight="1" x14ac:dyDescent="0.65"/>
    <row r="625" ht="14.25" customHeight="1" x14ac:dyDescent="0.65"/>
    <row r="626" ht="14.25" customHeight="1" x14ac:dyDescent="0.65"/>
    <row r="627" ht="14.25" customHeight="1" x14ac:dyDescent="0.65"/>
    <row r="628" ht="14.25" customHeight="1" x14ac:dyDescent="0.65"/>
    <row r="629" ht="14.25" customHeight="1" x14ac:dyDescent="0.65"/>
    <row r="630" ht="14.25" customHeight="1" x14ac:dyDescent="0.65"/>
    <row r="631" ht="14.25" customHeight="1" x14ac:dyDescent="0.65"/>
    <row r="632" ht="14.25" customHeight="1" x14ac:dyDescent="0.65"/>
    <row r="633" ht="14.25" customHeight="1" x14ac:dyDescent="0.65"/>
    <row r="634" ht="14.25" customHeight="1" x14ac:dyDescent="0.65"/>
    <row r="635" ht="14.25" customHeight="1" x14ac:dyDescent="0.65"/>
    <row r="636" ht="14.25" customHeight="1" x14ac:dyDescent="0.65"/>
    <row r="637" ht="14.25" customHeight="1" x14ac:dyDescent="0.65"/>
    <row r="638" ht="14.25" customHeight="1" x14ac:dyDescent="0.65"/>
    <row r="639" ht="14.25" customHeight="1" x14ac:dyDescent="0.65"/>
    <row r="640" ht="14.25" customHeight="1" x14ac:dyDescent="0.65"/>
    <row r="641" ht="14.25" customHeight="1" x14ac:dyDescent="0.65"/>
    <row r="642" ht="14.25" customHeight="1" x14ac:dyDescent="0.65"/>
    <row r="643" ht="14.25" customHeight="1" x14ac:dyDescent="0.65"/>
    <row r="644" ht="14.25" customHeight="1" x14ac:dyDescent="0.65"/>
    <row r="645" ht="14.25" customHeight="1" x14ac:dyDescent="0.65"/>
    <row r="646" ht="14.25" customHeight="1" x14ac:dyDescent="0.65"/>
    <row r="647" ht="14.25" customHeight="1" x14ac:dyDescent="0.65"/>
    <row r="648" ht="14.25" customHeight="1" x14ac:dyDescent="0.65"/>
    <row r="649" ht="14.25" customHeight="1" x14ac:dyDescent="0.65"/>
    <row r="650" ht="14.25" customHeight="1" x14ac:dyDescent="0.65"/>
    <row r="651" ht="14.25" customHeight="1" x14ac:dyDescent="0.65"/>
    <row r="652" ht="14.25" customHeight="1" x14ac:dyDescent="0.65"/>
    <row r="653" ht="14.25" customHeight="1" x14ac:dyDescent="0.65"/>
    <row r="654" ht="14.25" customHeight="1" x14ac:dyDescent="0.65"/>
    <row r="655" ht="14.25" customHeight="1" x14ac:dyDescent="0.65"/>
    <row r="656" ht="14.25" customHeight="1" x14ac:dyDescent="0.65"/>
    <row r="657" ht="14.25" customHeight="1" x14ac:dyDescent="0.65"/>
    <row r="658" ht="14.25" customHeight="1" x14ac:dyDescent="0.65"/>
    <row r="659" ht="14.25" customHeight="1" x14ac:dyDescent="0.65"/>
    <row r="660" ht="14.25" customHeight="1" x14ac:dyDescent="0.65"/>
    <row r="661" ht="14.25" customHeight="1" x14ac:dyDescent="0.65"/>
    <row r="662" ht="14.25" customHeight="1" x14ac:dyDescent="0.65"/>
    <row r="663" ht="14.25" customHeight="1" x14ac:dyDescent="0.65"/>
    <row r="664" ht="14.25" customHeight="1" x14ac:dyDescent="0.65"/>
    <row r="665" ht="14.25" customHeight="1" x14ac:dyDescent="0.65"/>
    <row r="666" ht="14.25" customHeight="1" x14ac:dyDescent="0.65"/>
    <row r="667" ht="14.25" customHeight="1" x14ac:dyDescent="0.65"/>
    <row r="668" ht="14.25" customHeight="1" x14ac:dyDescent="0.65"/>
    <row r="669" ht="14.25" customHeight="1" x14ac:dyDescent="0.65"/>
    <row r="670" ht="14.25" customHeight="1" x14ac:dyDescent="0.65"/>
    <row r="671" ht="14.25" customHeight="1" x14ac:dyDescent="0.65"/>
    <row r="672" ht="14.25" customHeight="1" x14ac:dyDescent="0.65"/>
    <row r="673" ht="14.25" customHeight="1" x14ac:dyDescent="0.65"/>
    <row r="674" ht="14.25" customHeight="1" x14ac:dyDescent="0.65"/>
    <row r="675" ht="14.25" customHeight="1" x14ac:dyDescent="0.65"/>
    <row r="676" ht="14.25" customHeight="1" x14ac:dyDescent="0.65"/>
    <row r="677" ht="14.25" customHeight="1" x14ac:dyDescent="0.65"/>
    <row r="678" ht="14.25" customHeight="1" x14ac:dyDescent="0.65"/>
    <row r="679" ht="14.25" customHeight="1" x14ac:dyDescent="0.65"/>
    <row r="680" ht="14.25" customHeight="1" x14ac:dyDescent="0.65"/>
    <row r="681" ht="14.25" customHeight="1" x14ac:dyDescent="0.65"/>
    <row r="682" ht="14.25" customHeight="1" x14ac:dyDescent="0.65"/>
    <row r="683" ht="14.25" customHeight="1" x14ac:dyDescent="0.65"/>
    <row r="684" ht="14.25" customHeight="1" x14ac:dyDescent="0.65"/>
    <row r="685" ht="14.25" customHeight="1" x14ac:dyDescent="0.65"/>
    <row r="686" ht="14.25" customHeight="1" x14ac:dyDescent="0.65"/>
    <row r="687" ht="14.25" customHeight="1" x14ac:dyDescent="0.65"/>
    <row r="688" ht="14.25" customHeight="1" x14ac:dyDescent="0.65"/>
    <row r="689" ht="14.25" customHeight="1" x14ac:dyDescent="0.65"/>
    <row r="690" ht="14.25" customHeight="1" x14ac:dyDescent="0.65"/>
    <row r="691" ht="14.25" customHeight="1" x14ac:dyDescent="0.65"/>
    <row r="692" ht="14.25" customHeight="1" x14ac:dyDescent="0.65"/>
    <row r="693" ht="14.25" customHeight="1" x14ac:dyDescent="0.65"/>
    <row r="694" ht="14.25" customHeight="1" x14ac:dyDescent="0.65"/>
    <row r="695" ht="14.25" customHeight="1" x14ac:dyDescent="0.65"/>
    <row r="696" ht="14.25" customHeight="1" x14ac:dyDescent="0.65"/>
    <row r="697" ht="14.25" customHeight="1" x14ac:dyDescent="0.65"/>
    <row r="698" ht="14.25" customHeight="1" x14ac:dyDescent="0.65"/>
    <row r="699" ht="14.25" customHeight="1" x14ac:dyDescent="0.65"/>
    <row r="700" ht="14.25" customHeight="1" x14ac:dyDescent="0.65"/>
    <row r="701" ht="14.25" customHeight="1" x14ac:dyDescent="0.65"/>
    <row r="702" ht="14.25" customHeight="1" x14ac:dyDescent="0.65"/>
    <row r="703" ht="14.25" customHeight="1" x14ac:dyDescent="0.65"/>
    <row r="704" ht="14.25" customHeight="1" x14ac:dyDescent="0.65"/>
    <row r="705" ht="14.25" customHeight="1" x14ac:dyDescent="0.65"/>
    <row r="706" ht="14.25" customHeight="1" x14ac:dyDescent="0.65"/>
    <row r="707" ht="14.25" customHeight="1" x14ac:dyDescent="0.65"/>
    <row r="708" ht="14.25" customHeight="1" x14ac:dyDescent="0.65"/>
    <row r="709" ht="14.25" customHeight="1" x14ac:dyDescent="0.65"/>
    <row r="710" ht="14.25" customHeight="1" x14ac:dyDescent="0.65"/>
    <row r="711" ht="14.25" customHeight="1" x14ac:dyDescent="0.65"/>
    <row r="712" ht="14.25" customHeight="1" x14ac:dyDescent="0.65"/>
    <row r="713" ht="14.25" customHeight="1" x14ac:dyDescent="0.65"/>
    <row r="714" ht="14.25" customHeight="1" x14ac:dyDescent="0.65"/>
    <row r="715" ht="14.25" customHeight="1" x14ac:dyDescent="0.65"/>
    <row r="716" ht="14.25" customHeight="1" x14ac:dyDescent="0.65"/>
    <row r="717" ht="14.25" customHeight="1" x14ac:dyDescent="0.65"/>
    <row r="718" ht="14.25" customHeight="1" x14ac:dyDescent="0.65"/>
    <row r="719" ht="14.25" customHeight="1" x14ac:dyDescent="0.65"/>
    <row r="720" ht="14.25" customHeight="1" x14ac:dyDescent="0.65"/>
    <row r="721" ht="14.25" customHeight="1" x14ac:dyDescent="0.65"/>
    <row r="722" ht="14.25" customHeight="1" x14ac:dyDescent="0.65"/>
    <row r="723" ht="14.25" customHeight="1" x14ac:dyDescent="0.65"/>
    <row r="724" ht="14.25" customHeight="1" x14ac:dyDescent="0.65"/>
    <row r="725" ht="14.25" customHeight="1" x14ac:dyDescent="0.65"/>
    <row r="726" ht="14.25" customHeight="1" x14ac:dyDescent="0.65"/>
    <row r="727" ht="14.25" customHeight="1" x14ac:dyDescent="0.65"/>
    <row r="728" ht="14.25" customHeight="1" x14ac:dyDescent="0.65"/>
    <row r="729" ht="14.25" customHeight="1" x14ac:dyDescent="0.65"/>
    <row r="730" ht="14.25" customHeight="1" x14ac:dyDescent="0.65"/>
    <row r="731" ht="14.25" customHeight="1" x14ac:dyDescent="0.65"/>
    <row r="732" ht="14.25" customHeight="1" x14ac:dyDescent="0.65"/>
    <row r="733" ht="14.25" customHeight="1" x14ac:dyDescent="0.65"/>
    <row r="734" ht="14.25" customHeight="1" x14ac:dyDescent="0.65"/>
    <row r="735" ht="14.25" customHeight="1" x14ac:dyDescent="0.65"/>
    <row r="736" ht="14.25" customHeight="1" x14ac:dyDescent="0.65"/>
    <row r="737" ht="14.25" customHeight="1" x14ac:dyDescent="0.65"/>
    <row r="738" ht="14.25" customHeight="1" x14ac:dyDescent="0.65"/>
    <row r="739" ht="14.25" customHeight="1" x14ac:dyDescent="0.65"/>
    <row r="740" ht="14.25" customHeight="1" x14ac:dyDescent="0.65"/>
    <row r="741" ht="14.25" customHeight="1" x14ac:dyDescent="0.65"/>
    <row r="742" ht="14.25" customHeight="1" x14ac:dyDescent="0.65"/>
    <row r="743" ht="14.25" customHeight="1" x14ac:dyDescent="0.65"/>
    <row r="744" ht="14.25" customHeight="1" x14ac:dyDescent="0.65"/>
    <row r="745" ht="14.25" customHeight="1" x14ac:dyDescent="0.65"/>
    <row r="746" ht="14.25" customHeight="1" x14ac:dyDescent="0.65"/>
    <row r="747" ht="14.25" customHeight="1" x14ac:dyDescent="0.65"/>
    <row r="748" ht="14.25" customHeight="1" x14ac:dyDescent="0.65"/>
    <row r="749" ht="14.25" customHeight="1" x14ac:dyDescent="0.65"/>
    <row r="750" ht="14.25" customHeight="1" x14ac:dyDescent="0.65"/>
    <row r="751" ht="14.25" customHeight="1" x14ac:dyDescent="0.65"/>
    <row r="752" ht="14.25" customHeight="1" x14ac:dyDescent="0.65"/>
    <row r="753" ht="14.25" customHeight="1" x14ac:dyDescent="0.65"/>
    <row r="754" ht="14.25" customHeight="1" x14ac:dyDescent="0.65"/>
    <row r="755" ht="14.25" customHeight="1" x14ac:dyDescent="0.65"/>
    <row r="756" ht="14.25" customHeight="1" x14ac:dyDescent="0.65"/>
    <row r="757" ht="14.25" customHeight="1" x14ac:dyDescent="0.65"/>
    <row r="758" ht="14.25" customHeight="1" x14ac:dyDescent="0.65"/>
    <row r="759" ht="14.25" customHeight="1" x14ac:dyDescent="0.65"/>
    <row r="760" ht="14.25" customHeight="1" x14ac:dyDescent="0.65"/>
    <row r="761" ht="14.25" customHeight="1" x14ac:dyDescent="0.65"/>
    <row r="762" ht="14.25" customHeight="1" x14ac:dyDescent="0.65"/>
    <row r="763" ht="14.25" customHeight="1" x14ac:dyDescent="0.65"/>
    <row r="764" ht="14.25" customHeight="1" x14ac:dyDescent="0.65"/>
    <row r="765" ht="14.25" customHeight="1" x14ac:dyDescent="0.65"/>
    <row r="766" ht="14.25" customHeight="1" x14ac:dyDescent="0.65"/>
    <row r="767" ht="14.25" customHeight="1" x14ac:dyDescent="0.65"/>
    <row r="768" ht="14.25" customHeight="1" x14ac:dyDescent="0.65"/>
    <row r="769" ht="14.25" customHeight="1" x14ac:dyDescent="0.65"/>
    <row r="770" ht="14.25" customHeight="1" x14ac:dyDescent="0.65"/>
    <row r="771" ht="14.25" customHeight="1" x14ac:dyDescent="0.65"/>
    <row r="772" ht="14.25" customHeight="1" x14ac:dyDescent="0.65"/>
    <row r="773" ht="14.25" customHeight="1" x14ac:dyDescent="0.65"/>
    <row r="774" ht="14.25" customHeight="1" x14ac:dyDescent="0.65"/>
    <row r="775" ht="14.25" customHeight="1" x14ac:dyDescent="0.65"/>
    <row r="776" ht="14.25" customHeight="1" x14ac:dyDescent="0.65"/>
    <row r="777" ht="14.25" customHeight="1" x14ac:dyDescent="0.65"/>
    <row r="778" ht="14.25" customHeight="1" x14ac:dyDescent="0.65"/>
    <row r="779" ht="14.25" customHeight="1" x14ac:dyDescent="0.65"/>
    <row r="780" ht="14.25" customHeight="1" x14ac:dyDescent="0.65"/>
    <row r="781" ht="14.25" customHeight="1" x14ac:dyDescent="0.65"/>
    <row r="782" ht="14.25" customHeight="1" x14ac:dyDescent="0.65"/>
    <row r="783" ht="14.25" customHeight="1" x14ac:dyDescent="0.65"/>
    <row r="784" ht="14.25" customHeight="1" x14ac:dyDescent="0.65"/>
    <row r="785" ht="14.25" customHeight="1" x14ac:dyDescent="0.65"/>
    <row r="786" ht="14.25" customHeight="1" x14ac:dyDescent="0.65"/>
    <row r="787" ht="14.25" customHeight="1" x14ac:dyDescent="0.65"/>
    <row r="788" ht="14.25" customHeight="1" x14ac:dyDescent="0.65"/>
    <row r="789" ht="14.25" customHeight="1" x14ac:dyDescent="0.65"/>
    <row r="790" ht="14.25" customHeight="1" x14ac:dyDescent="0.65"/>
    <row r="791" ht="14.25" customHeight="1" x14ac:dyDescent="0.65"/>
    <row r="792" ht="14.25" customHeight="1" x14ac:dyDescent="0.65"/>
    <row r="793" ht="14.25" customHeight="1" x14ac:dyDescent="0.65"/>
    <row r="794" ht="14.25" customHeight="1" x14ac:dyDescent="0.65"/>
    <row r="795" ht="14.25" customHeight="1" x14ac:dyDescent="0.65"/>
    <row r="796" ht="14.25" customHeight="1" x14ac:dyDescent="0.65"/>
    <row r="797" ht="14.25" customHeight="1" x14ac:dyDescent="0.65"/>
    <row r="798" ht="14.25" customHeight="1" x14ac:dyDescent="0.65"/>
    <row r="799" ht="14.25" customHeight="1" x14ac:dyDescent="0.65"/>
    <row r="800" ht="14.25" customHeight="1" x14ac:dyDescent="0.65"/>
    <row r="801" ht="14.25" customHeight="1" x14ac:dyDescent="0.65"/>
    <row r="802" ht="14.25" customHeight="1" x14ac:dyDescent="0.65"/>
    <row r="803" ht="14.25" customHeight="1" x14ac:dyDescent="0.65"/>
    <row r="804" ht="14.25" customHeight="1" x14ac:dyDescent="0.65"/>
    <row r="805" ht="14.25" customHeight="1" x14ac:dyDescent="0.65"/>
    <row r="806" ht="14.25" customHeight="1" x14ac:dyDescent="0.65"/>
    <row r="807" ht="14.25" customHeight="1" x14ac:dyDescent="0.65"/>
    <row r="808" ht="14.25" customHeight="1" x14ac:dyDescent="0.65"/>
    <row r="809" ht="14.25" customHeight="1" x14ac:dyDescent="0.65"/>
    <row r="810" ht="14.25" customHeight="1" x14ac:dyDescent="0.65"/>
    <row r="811" ht="14.25" customHeight="1" x14ac:dyDescent="0.65"/>
    <row r="812" ht="14.25" customHeight="1" x14ac:dyDescent="0.65"/>
    <row r="813" ht="14.25" customHeight="1" x14ac:dyDescent="0.65"/>
    <row r="814" ht="14.25" customHeight="1" x14ac:dyDescent="0.65"/>
    <row r="815" ht="14.25" customHeight="1" x14ac:dyDescent="0.65"/>
    <row r="816" ht="14.25" customHeight="1" x14ac:dyDescent="0.65"/>
    <row r="817" ht="14.25" customHeight="1" x14ac:dyDescent="0.65"/>
    <row r="818" ht="14.25" customHeight="1" x14ac:dyDescent="0.65"/>
    <row r="819" ht="14.25" customHeight="1" x14ac:dyDescent="0.65"/>
    <row r="820" ht="14.25" customHeight="1" x14ac:dyDescent="0.65"/>
    <row r="821" ht="14.25" customHeight="1" x14ac:dyDescent="0.65"/>
    <row r="822" ht="14.25" customHeight="1" x14ac:dyDescent="0.65"/>
    <row r="823" ht="14.25" customHeight="1" x14ac:dyDescent="0.65"/>
    <row r="824" ht="14.25" customHeight="1" x14ac:dyDescent="0.65"/>
    <row r="825" ht="14.25" customHeight="1" x14ac:dyDescent="0.65"/>
    <row r="826" ht="14.25" customHeight="1" x14ac:dyDescent="0.65"/>
    <row r="827" ht="14.25" customHeight="1" x14ac:dyDescent="0.65"/>
    <row r="828" ht="14.25" customHeight="1" x14ac:dyDescent="0.65"/>
    <row r="829" ht="14.25" customHeight="1" x14ac:dyDescent="0.65"/>
    <row r="830" ht="14.25" customHeight="1" x14ac:dyDescent="0.65"/>
    <row r="831" ht="14.25" customHeight="1" x14ac:dyDescent="0.65"/>
    <row r="832" ht="14.25" customHeight="1" x14ac:dyDescent="0.65"/>
    <row r="833" ht="14.25" customHeight="1" x14ac:dyDescent="0.65"/>
    <row r="834" ht="14.25" customHeight="1" x14ac:dyDescent="0.65"/>
    <row r="835" ht="14.25" customHeight="1" x14ac:dyDescent="0.65"/>
    <row r="836" ht="14.25" customHeight="1" x14ac:dyDescent="0.65"/>
    <row r="837" ht="14.25" customHeight="1" x14ac:dyDescent="0.65"/>
    <row r="838" ht="14.25" customHeight="1" x14ac:dyDescent="0.65"/>
    <row r="839" ht="14.25" customHeight="1" x14ac:dyDescent="0.65"/>
    <row r="840" ht="14.25" customHeight="1" x14ac:dyDescent="0.65"/>
    <row r="841" ht="14.25" customHeight="1" x14ac:dyDescent="0.65"/>
    <row r="842" ht="14.25" customHeight="1" x14ac:dyDescent="0.65"/>
    <row r="843" ht="14.25" customHeight="1" x14ac:dyDescent="0.65"/>
    <row r="844" ht="14.25" customHeight="1" x14ac:dyDescent="0.65"/>
    <row r="845" ht="14.25" customHeight="1" x14ac:dyDescent="0.65"/>
    <row r="846" ht="14.25" customHeight="1" x14ac:dyDescent="0.65"/>
    <row r="847" ht="14.25" customHeight="1" x14ac:dyDescent="0.65"/>
    <row r="848" ht="14.25" customHeight="1" x14ac:dyDescent="0.65"/>
    <row r="849" ht="14.25" customHeight="1" x14ac:dyDescent="0.65"/>
    <row r="850" ht="14.25" customHeight="1" x14ac:dyDescent="0.65"/>
    <row r="851" ht="14.25" customHeight="1" x14ac:dyDescent="0.65"/>
    <row r="852" ht="14.25" customHeight="1" x14ac:dyDescent="0.65"/>
    <row r="853" ht="14.25" customHeight="1" x14ac:dyDescent="0.65"/>
    <row r="854" ht="14.25" customHeight="1" x14ac:dyDescent="0.65"/>
    <row r="855" ht="14.25" customHeight="1" x14ac:dyDescent="0.65"/>
    <row r="856" ht="14.25" customHeight="1" x14ac:dyDescent="0.65"/>
    <row r="857" ht="14.25" customHeight="1" x14ac:dyDescent="0.65"/>
    <row r="858" ht="14.25" customHeight="1" x14ac:dyDescent="0.65"/>
    <row r="859" ht="14.25" customHeight="1" x14ac:dyDescent="0.65"/>
    <row r="860" ht="14.25" customHeight="1" x14ac:dyDescent="0.65"/>
    <row r="861" ht="14.25" customHeight="1" x14ac:dyDescent="0.65"/>
    <row r="862" ht="14.25" customHeight="1" x14ac:dyDescent="0.65"/>
    <row r="863" ht="14.25" customHeight="1" x14ac:dyDescent="0.65"/>
    <row r="864" ht="14.25" customHeight="1" x14ac:dyDescent="0.65"/>
    <row r="865" ht="14.25" customHeight="1" x14ac:dyDescent="0.65"/>
    <row r="866" ht="14.25" customHeight="1" x14ac:dyDescent="0.65"/>
    <row r="867" ht="14.25" customHeight="1" x14ac:dyDescent="0.65"/>
    <row r="868" ht="14.25" customHeight="1" x14ac:dyDescent="0.65"/>
    <row r="869" ht="14.25" customHeight="1" x14ac:dyDescent="0.65"/>
    <row r="870" ht="14.25" customHeight="1" x14ac:dyDescent="0.65"/>
    <row r="871" ht="14.25" customHeight="1" x14ac:dyDescent="0.65"/>
    <row r="872" ht="14.25" customHeight="1" x14ac:dyDescent="0.65"/>
    <row r="873" ht="14.25" customHeight="1" x14ac:dyDescent="0.65"/>
    <row r="874" ht="14.25" customHeight="1" x14ac:dyDescent="0.65"/>
    <row r="875" ht="14.25" customHeight="1" x14ac:dyDescent="0.65"/>
    <row r="876" ht="14.25" customHeight="1" x14ac:dyDescent="0.65"/>
    <row r="877" ht="14.25" customHeight="1" x14ac:dyDescent="0.65"/>
    <row r="878" ht="14.25" customHeight="1" x14ac:dyDescent="0.65"/>
    <row r="879" ht="14.25" customHeight="1" x14ac:dyDescent="0.65"/>
    <row r="880" ht="14.25" customHeight="1" x14ac:dyDescent="0.65"/>
    <row r="881" ht="14.25" customHeight="1" x14ac:dyDescent="0.65"/>
    <row r="882" ht="14.25" customHeight="1" x14ac:dyDescent="0.65"/>
    <row r="883" ht="14.25" customHeight="1" x14ac:dyDescent="0.65"/>
    <row r="884" ht="14.25" customHeight="1" x14ac:dyDescent="0.65"/>
    <row r="885" ht="14.25" customHeight="1" x14ac:dyDescent="0.65"/>
    <row r="886" ht="14.25" customHeight="1" x14ac:dyDescent="0.65"/>
    <row r="887" ht="14.25" customHeight="1" x14ac:dyDescent="0.65"/>
    <row r="888" ht="14.25" customHeight="1" x14ac:dyDescent="0.65"/>
    <row r="889" ht="14.25" customHeight="1" x14ac:dyDescent="0.65"/>
    <row r="890" ht="14.25" customHeight="1" x14ac:dyDescent="0.65"/>
    <row r="891" ht="14.25" customHeight="1" x14ac:dyDescent="0.65"/>
    <row r="892" ht="14.25" customHeight="1" x14ac:dyDescent="0.65"/>
    <row r="893" ht="14.25" customHeight="1" x14ac:dyDescent="0.65"/>
    <row r="894" ht="14.25" customHeight="1" x14ac:dyDescent="0.65"/>
    <row r="895" ht="14.25" customHeight="1" x14ac:dyDescent="0.65"/>
    <row r="896" ht="14.25" customHeight="1" x14ac:dyDescent="0.65"/>
    <row r="897" ht="14.25" customHeight="1" x14ac:dyDescent="0.65"/>
    <row r="898" ht="14.25" customHeight="1" x14ac:dyDescent="0.65"/>
    <row r="899" ht="14.25" customHeight="1" x14ac:dyDescent="0.65"/>
    <row r="900" ht="14.25" customHeight="1" x14ac:dyDescent="0.65"/>
    <row r="901" ht="14.25" customHeight="1" x14ac:dyDescent="0.65"/>
    <row r="902" ht="14.25" customHeight="1" x14ac:dyDescent="0.65"/>
    <row r="903" ht="14.25" customHeight="1" x14ac:dyDescent="0.65"/>
    <row r="904" ht="14.25" customHeight="1" x14ac:dyDescent="0.65"/>
    <row r="905" ht="14.25" customHeight="1" x14ac:dyDescent="0.65"/>
    <row r="906" ht="14.25" customHeight="1" x14ac:dyDescent="0.65"/>
    <row r="907" ht="14.25" customHeight="1" x14ac:dyDescent="0.65"/>
    <row r="908" ht="14.25" customHeight="1" x14ac:dyDescent="0.65"/>
    <row r="909" ht="14.25" customHeight="1" x14ac:dyDescent="0.65"/>
    <row r="910" ht="14.25" customHeight="1" x14ac:dyDescent="0.65"/>
    <row r="911" ht="14.25" customHeight="1" x14ac:dyDescent="0.65"/>
    <row r="912" ht="14.25" customHeight="1" x14ac:dyDescent="0.65"/>
    <row r="913" ht="14.25" customHeight="1" x14ac:dyDescent="0.65"/>
    <row r="914" ht="14.25" customHeight="1" x14ac:dyDescent="0.65"/>
    <row r="915" ht="14.25" customHeight="1" x14ac:dyDescent="0.65"/>
    <row r="916" ht="14.25" customHeight="1" x14ac:dyDescent="0.65"/>
    <row r="917" ht="14.25" customHeight="1" x14ac:dyDescent="0.65"/>
    <row r="918" ht="14.25" customHeight="1" x14ac:dyDescent="0.65"/>
    <row r="919" ht="14.25" customHeight="1" x14ac:dyDescent="0.65"/>
    <row r="920" ht="14.25" customHeight="1" x14ac:dyDescent="0.65"/>
    <row r="921" ht="14.25" customHeight="1" x14ac:dyDescent="0.65"/>
    <row r="922" ht="14.25" customHeight="1" x14ac:dyDescent="0.65"/>
    <row r="923" ht="14.25" customHeight="1" x14ac:dyDescent="0.65"/>
    <row r="924" ht="14.25" customHeight="1" x14ac:dyDescent="0.65"/>
    <row r="925" ht="14.25" customHeight="1" x14ac:dyDescent="0.65"/>
    <row r="926" ht="14.25" customHeight="1" x14ac:dyDescent="0.65"/>
    <row r="927" ht="14.25" customHeight="1" x14ac:dyDescent="0.65"/>
    <row r="928" ht="14.25" customHeight="1" x14ac:dyDescent="0.65"/>
    <row r="929" ht="14.25" customHeight="1" x14ac:dyDescent="0.65"/>
    <row r="930" ht="14.25" customHeight="1" x14ac:dyDescent="0.65"/>
    <row r="931" ht="14.25" customHeight="1" x14ac:dyDescent="0.65"/>
    <row r="932" ht="14.25" customHeight="1" x14ac:dyDescent="0.65"/>
    <row r="933" ht="14.25" customHeight="1" x14ac:dyDescent="0.65"/>
    <row r="934" ht="14.25" customHeight="1" x14ac:dyDescent="0.65"/>
    <row r="935" ht="14.25" customHeight="1" x14ac:dyDescent="0.65"/>
    <row r="936" ht="14.25" customHeight="1" x14ac:dyDescent="0.65"/>
    <row r="937" ht="14.25" customHeight="1" x14ac:dyDescent="0.65"/>
    <row r="938" ht="14.25" customHeight="1" x14ac:dyDescent="0.65"/>
    <row r="939" ht="14.25" customHeight="1" x14ac:dyDescent="0.65"/>
    <row r="940" ht="14.25" customHeight="1" x14ac:dyDescent="0.65"/>
    <row r="941" ht="14.25" customHeight="1" x14ac:dyDescent="0.65"/>
    <row r="942" ht="14.25" customHeight="1" x14ac:dyDescent="0.65"/>
    <row r="943" ht="14.25" customHeight="1" x14ac:dyDescent="0.65"/>
    <row r="944" ht="14.25" customHeight="1" x14ac:dyDescent="0.65"/>
    <row r="945" ht="14.25" customHeight="1" x14ac:dyDescent="0.65"/>
    <row r="946" ht="14.25" customHeight="1" x14ac:dyDescent="0.65"/>
    <row r="947" ht="14.25" customHeight="1" x14ac:dyDescent="0.65"/>
    <row r="948" ht="14.25" customHeight="1" x14ac:dyDescent="0.65"/>
    <row r="949" ht="14.25" customHeight="1" x14ac:dyDescent="0.65"/>
    <row r="950" ht="14.25" customHeight="1" x14ac:dyDescent="0.65"/>
    <row r="951" ht="14.25" customHeight="1" x14ac:dyDescent="0.65"/>
    <row r="952" ht="14.25" customHeight="1" x14ac:dyDescent="0.65"/>
    <row r="953" ht="14.25" customHeight="1" x14ac:dyDescent="0.65"/>
    <row r="954" ht="14.25" customHeight="1" x14ac:dyDescent="0.65"/>
    <row r="955" ht="14.25" customHeight="1" x14ac:dyDescent="0.65"/>
    <row r="956" ht="14.25" customHeight="1" x14ac:dyDescent="0.65"/>
    <row r="957" ht="14.25" customHeight="1" x14ac:dyDescent="0.65"/>
    <row r="958" ht="14.25" customHeight="1" x14ac:dyDescent="0.65"/>
    <row r="959" ht="14.25" customHeight="1" x14ac:dyDescent="0.65"/>
    <row r="960" ht="14.25" customHeight="1" x14ac:dyDescent="0.65"/>
    <row r="961" ht="14.25" customHeight="1" x14ac:dyDescent="0.65"/>
    <row r="962" ht="14.25" customHeight="1" x14ac:dyDescent="0.65"/>
    <row r="963" ht="14.25" customHeight="1" x14ac:dyDescent="0.65"/>
    <row r="964" ht="14.25" customHeight="1" x14ac:dyDescent="0.65"/>
    <row r="965" ht="14.25" customHeight="1" x14ac:dyDescent="0.65"/>
    <row r="966" ht="14.25" customHeight="1" x14ac:dyDescent="0.65"/>
    <row r="967" ht="14.25" customHeight="1" x14ac:dyDescent="0.65"/>
    <row r="968" ht="14.25" customHeight="1" x14ac:dyDescent="0.65"/>
    <row r="969" ht="14.25" customHeight="1" x14ac:dyDescent="0.65"/>
    <row r="970" ht="14.25" customHeight="1" x14ac:dyDescent="0.65"/>
    <row r="971" ht="14.25" customHeight="1" x14ac:dyDescent="0.65"/>
    <row r="972" ht="14.25" customHeight="1" x14ac:dyDescent="0.65"/>
    <row r="973" ht="14.25" customHeight="1" x14ac:dyDescent="0.65"/>
    <row r="974" ht="14.25" customHeight="1" x14ac:dyDescent="0.65"/>
    <row r="975" ht="14.25" customHeight="1" x14ac:dyDescent="0.65"/>
    <row r="976" ht="14.25" customHeight="1" x14ac:dyDescent="0.65"/>
    <row r="977" ht="14.25" customHeight="1" x14ac:dyDescent="0.65"/>
    <row r="978" ht="14.25" customHeight="1" x14ac:dyDescent="0.65"/>
    <row r="979" ht="14.25" customHeight="1" x14ac:dyDescent="0.65"/>
    <row r="980" ht="14.25" customHeight="1" x14ac:dyDescent="0.65"/>
    <row r="981" ht="14.25" customHeight="1" x14ac:dyDescent="0.65"/>
    <row r="982" ht="14.25" customHeight="1" x14ac:dyDescent="0.65"/>
    <row r="983" ht="14.25" customHeight="1" x14ac:dyDescent="0.65"/>
    <row r="984" ht="14.25" customHeight="1" x14ac:dyDescent="0.65"/>
    <row r="985" ht="14.25" customHeight="1" x14ac:dyDescent="0.65"/>
    <row r="986" ht="14.25" customHeight="1" x14ac:dyDescent="0.65"/>
    <row r="987" ht="14.25" customHeight="1" x14ac:dyDescent="0.65"/>
    <row r="988" ht="14.25" customHeight="1" x14ac:dyDescent="0.65"/>
    <row r="989" ht="14.25" customHeight="1" x14ac:dyDescent="0.65"/>
    <row r="990" ht="14.25" customHeight="1" x14ac:dyDescent="0.65"/>
    <row r="991" ht="14.25" customHeight="1" x14ac:dyDescent="0.65"/>
    <row r="992" ht="14.25" customHeight="1" x14ac:dyDescent="0.65"/>
    <row r="993" ht="14.25" customHeight="1" x14ac:dyDescent="0.65"/>
    <row r="994" ht="14.25" customHeight="1" x14ac:dyDescent="0.65"/>
    <row r="995" ht="14.25" customHeight="1" x14ac:dyDescent="0.65"/>
    <row r="996" ht="14.25" customHeight="1" x14ac:dyDescent="0.65"/>
    <row r="997" ht="14.25" customHeight="1" x14ac:dyDescent="0.65"/>
    <row r="998" ht="14.25" customHeight="1" x14ac:dyDescent="0.65"/>
    <row r="999" ht="14.25" customHeight="1" x14ac:dyDescent="0.65"/>
    <row r="1000" ht="14.25" customHeight="1" x14ac:dyDescent="0.65"/>
    <row r="1001" ht="14.25" customHeight="1" x14ac:dyDescent="0.65"/>
    <row r="1002" ht="14.25" customHeight="1" x14ac:dyDescent="0.65"/>
  </sheetData>
  <mergeCells count="2">
    <mergeCell ref="A4:B4"/>
    <mergeCell ref="A19:B19"/>
  </mergeCells>
  <pageMargins left="0.7" right="0.7" top="0.75" bottom="0.75" header="0" footer="0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budget proposal</vt:lpstr>
      <vt:lpstr>Finance</vt:lpstr>
      <vt:lpstr>Adminstrative</vt:lpstr>
      <vt:lpstr>Age Group</vt:lpstr>
      <vt:lpstr>Senior</vt:lpstr>
      <vt:lpstr>'budget proposal'!Print_Area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Barnes</dc:creator>
  <cp:lastModifiedBy>Phil Barnes</cp:lastModifiedBy>
  <cp:lastPrinted>2021-04-05T14:27:38Z</cp:lastPrinted>
  <dcterms:created xsi:type="dcterms:W3CDTF">2020-04-06T14:35:48Z</dcterms:created>
  <dcterms:modified xsi:type="dcterms:W3CDTF">2023-01-23T11:00:36Z</dcterms:modified>
</cp:coreProperties>
</file>