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15e6014bf0094f/Accounting/BUDGET/"/>
    </mc:Choice>
  </mc:AlternateContent>
  <xr:revisionPtr revIDLastSave="0" documentId="8_{DBF83468-2409-41B8-9619-45BC2A92327B}" xr6:coauthVersionLast="46" xr6:coauthVersionMax="46" xr10:uidLastSave="{00000000-0000-0000-0000-000000000000}"/>
  <bookViews>
    <workbookView xWindow="-108" yWindow="-108" windowWidth="23256" windowHeight="12576" xr2:uid="{0695F9D8-6D5F-49B3-BFC9-717358E9868F}"/>
  </bookViews>
  <sheets>
    <sheet name="LEAP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I35" i="1"/>
  <c r="H35" i="1"/>
  <c r="G35" i="1"/>
  <c r="F35" i="1"/>
  <c r="E35" i="1"/>
  <c r="D35" i="1"/>
  <c r="C35" i="1"/>
  <c r="B35" i="1"/>
  <c r="I11" i="1"/>
  <c r="H11" i="1"/>
  <c r="H37" i="1" s="1"/>
  <c r="H40" i="1" s="1"/>
  <c r="G11" i="1"/>
  <c r="G37" i="1" s="1"/>
  <c r="G40" i="1" s="1"/>
  <c r="F11" i="1"/>
  <c r="F37" i="1" s="1"/>
  <c r="F40" i="1" s="1"/>
  <c r="E11" i="1"/>
  <c r="E37" i="1" s="1"/>
  <c r="E40" i="1" s="1"/>
  <c r="D11" i="1"/>
  <c r="D37" i="1" s="1"/>
  <c r="C11" i="1"/>
  <c r="C37" i="1" s="1"/>
  <c r="B11" i="1"/>
  <c r="B37" i="1" s="1"/>
  <c r="I37" i="1" l="1"/>
  <c r="I40" i="1" s="1"/>
  <c r="E41" i="1"/>
  <c r="F39" i="1" s="1"/>
  <c r="F41" i="1" s="1"/>
  <c r="G39" i="1" s="1"/>
  <c r="G41" i="1" s="1"/>
  <c r="H39" i="1" s="1"/>
  <c r="H41" i="1" s="1"/>
  <c r="I39" i="1" s="1"/>
  <c r="I41" i="1" l="1"/>
</calcChain>
</file>

<file path=xl/sharedStrings.xml><?xml version="1.0" encoding="utf-8"?>
<sst xmlns="http://schemas.openxmlformats.org/spreadsheetml/2006/main" count="53" uniqueCount="49">
  <si>
    <t>Actual</t>
  </si>
  <si>
    <t>BUDGET</t>
  </si>
  <si>
    <t>Fcst</t>
  </si>
  <si>
    <t>Proj</t>
  </si>
  <si>
    <t>Sep '18 - Aug 19</t>
  </si>
  <si>
    <t>Sep '19 - Aug20</t>
  </si>
  <si>
    <t>Sep '20 - Aug21</t>
  </si>
  <si>
    <t>20 - 21</t>
  </si>
  <si>
    <t>21 - 22</t>
  </si>
  <si>
    <t>22 - 23</t>
  </si>
  <si>
    <t>23 - 24</t>
  </si>
  <si>
    <t>24 - 25</t>
  </si>
  <si>
    <t>INFLOWS</t>
  </si>
  <si>
    <t>Registration</t>
  </si>
  <si>
    <t>Sanction Fees</t>
  </si>
  <si>
    <t>Surcharges - Meet</t>
  </si>
  <si>
    <t>Surcharges - Travel</t>
  </si>
  <si>
    <t>Other Income</t>
  </si>
  <si>
    <t>Interest / Portfolio return</t>
  </si>
  <si>
    <t>TOTAL INCOME</t>
  </si>
  <si>
    <t>OUTFLOWS</t>
  </si>
  <si>
    <t>All Athlete Fund / Awards</t>
  </si>
  <si>
    <t>Athlete Committee</t>
  </si>
  <si>
    <t>Athlete Support - National Meets</t>
  </si>
  <si>
    <t>Athlete Support - Scholarship</t>
  </si>
  <si>
    <t>Banquet</t>
  </si>
  <si>
    <t>Camps &amp; Clinics &amp; Swimposium</t>
  </si>
  <si>
    <t>Club &amp; Coach Development / Support</t>
  </si>
  <si>
    <t>Coaches Support - National Meets / Clinics</t>
  </si>
  <si>
    <t>Committee Travel</t>
  </si>
  <si>
    <t>Conventions / Meetings</t>
  </si>
  <si>
    <t>COVID-19 Relief Grant</t>
  </si>
  <si>
    <t>Diversity, Equity &amp; Inclusion</t>
  </si>
  <si>
    <t>Meet Subsidies</t>
  </si>
  <si>
    <t>Mental Health Initiative</t>
  </si>
  <si>
    <t>Office Expenses (rent/payroll/supplies/etc)</t>
  </si>
  <si>
    <t>Officials</t>
  </si>
  <si>
    <t>Outreach</t>
  </si>
  <si>
    <t>Professional Fees</t>
  </si>
  <si>
    <t>Safe Sport</t>
  </si>
  <si>
    <t>Safety</t>
  </si>
  <si>
    <t>Zones</t>
  </si>
  <si>
    <t>Other (incl cc fees / misc)</t>
  </si>
  <si>
    <t>TOTAL EXPENSES</t>
  </si>
  <si>
    <t>NET INCREASE (DECREASE)</t>
  </si>
  <si>
    <t>Beginning Cash and Investments</t>
  </si>
  <si>
    <t>Net Increase (Decrease)</t>
  </si>
  <si>
    <t>Ending Cash and Investments</t>
  </si>
  <si>
    <t>NES Quad Budget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</si>
</sst>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3" borderId="1" xfId="0" quotePrefix="1" applyNumberFormat="1" applyFont="1" applyFill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2" xfId="0" applyFont="1" applyBorder="1"/>
    <xf numFmtId="3" fontId="2" fillId="2" borderId="3" xfId="0" applyNumberFormat="1" applyFont="1" applyFill="1" applyBorder="1"/>
    <xf numFmtId="3" fontId="2" fillId="3" borderId="3" xfId="0" applyNumberFormat="1" applyFont="1" applyFill="1" applyBorder="1"/>
    <xf numFmtId="3" fontId="2" fillId="4" borderId="3" xfId="0" applyNumberFormat="1" applyFont="1" applyFill="1" applyBorder="1"/>
    <xf numFmtId="3" fontId="2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3" fontId="1" fillId="2" borderId="5" xfId="0" applyNumberFormat="1" applyFont="1" applyFill="1" applyBorder="1"/>
    <xf numFmtId="3" fontId="1" fillId="3" borderId="5" xfId="0" applyNumberFormat="1" applyFont="1" applyFill="1" applyBorder="1"/>
    <xf numFmtId="3" fontId="1" fillId="4" borderId="5" xfId="0" applyNumberFormat="1" applyFont="1" applyFill="1" applyBorder="1"/>
    <xf numFmtId="3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3" fontId="0" fillId="0" borderId="0" xfId="0" applyNumberFormat="1"/>
    <xf numFmtId="0" fontId="1" fillId="0" borderId="7" xfId="0" applyFont="1" applyBorder="1"/>
    <xf numFmtId="3" fontId="3" fillId="2" borderId="7" xfId="0" applyNumberFormat="1" applyFont="1" applyFill="1" applyBorder="1"/>
    <xf numFmtId="3" fontId="3" fillId="3" borderId="7" xfId="0" applyNumberFormat="1" applyFont="1" applyFill="1" applyBorder="1"/>
    <xf numFmtId="3" fontId="3" fillId="4" borderId="7" xfId="0" applyNumberFormat="1" applyFont="1" applyFill="1" applyBorder="1"/>
    <xf numFmtId="3" fontId="3" fillId="0" borderId="7" xfId="0" applyNumberFormat="1" applyFont="1" applyBorder="1"/>
    <xf numFmtId="0" fontId="1" fillId="0" borderId="8" xfId="0" applyFont="1" applyBorder="1" applyAlignment="1">
      <alignment horizontal="center"/>
    </xf>
    <xf numFmtId="3" fontId="1" fillId="5" borderId="8" xfId="0" applyNumberFormat="1" applyFont="1" applyFill="1" applyBorder="1"/>
    <xf numFmtId="3" fontId="4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9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D7A92-9658-488C-A27B-824D1A4D68C2}">
  <sheetPr>
    <pageSetUpPr fitToPage="1"/>
  </sheetPr>
  <dimension ref="A1:I42"/>
  <sheetViews>
    <sheetView tabSelected="1" workbookViewId="0">
      <selection activeCell="K12" sqref="K12"/>
    </sheetView>
  </sheetViews>
  <sheetFormatPr defaultRowHeight="14.4" x14ac:dyDescent="0.3"/>
  <cols>
    <col min="1" max="1" width="36.5546875" style="1" customWidth="1"/>
    <col min="2" max="4" width="13.44140625" bestFit="1" customWidth="1"/>
    <col min="5" max="5" width="13.44140625" customWidth="1"/>
    <col min="6" max="9" width="13.44140625" bestFit="1" customWidth="1"/>
  </cols>
  <sheetData>
    <row r="1" spans="1:9" x14ac:dyDescent="0.3">
      <c r="A1" s="42" t="s">
        <v>48</v>
      </c>
    </row>
    <row r="2" spans="1:9" x14ac:dyDescent="0.3">
      <c r="B2" s="2" t="s">
        <v>0</v>
      </c>
      <c r="C2" s="3" t="s">
        <v>0</v>
      </c>
      <c r="D2" s="4" t="s">
        <v>1</v>
      </c>
      <c r="E2" s="3" t="s">
        <v>2</v>
      </c>
      <c r="F2" s="5" t="s">
        <v>3</v>
      </c>
      <c r="G2" s="5" t="s">
        <v>3</v>
      </c>
      <c r="H2" s="5" t="s">
        <v>3</v>
      </c>
      <c r="I2" s="5" t="s">
        <v>3</v>
      </c>
    </row>
    <row r="3" spans="1:9" ht="15" thickBot="1" x14ac:dyDescent="0.35">
      <c r="B3" s="6" t="s">
        <v>4</v>
      </c>
      <c r="C3" s="7" t="s">
        <v>5</v>
      </c>
      <c r="D3" s="8" t="s">
        <v>6</v>
      </c>
      <c r="E3" s="9" t="s">
        <v>7</v>
      </c>
      <c r="F3" s="10" t="s">
        <v>8</v>
      </c>
      <c r="G3" s="10" t="s">
        <v>9</v>
      </c>
      <c r="H3" s="10" t="s">
        <v>10</v>
      </c>
      <c r="I3" s="10" t="s">
        <v>11</v>
      </c>
    </row>
    <row r="4" spans="1:9" ht="15" thickTop="1" x14ac:dyDescent="0.3">
      <c r="A4" s="11" t="s">
        <v>12</v>
      </c>
      <c r="B4" s="12"/>
      <c r="C4" s="13"/>
      <c r="D4" s="14"/>
      <c r="E4" s="13"/>
    </row>
    <row r="5" spans="1:9" x14ac:dyDescent="0.3">
      <c r="A5" s="15" t="s">
        <v>13</v>
      </c>
      <c r="B5" s="16">
        <v>215572.68</v>
      </c>
      <c r="C5" s="17">
        <v>207741.39</v>
      </c>
      <c r="D5" s="18">
        <v>140000</v>
      </c>
      <c r="E5" s="17">
        <v>150000</v>
      </c>
      <c r="F5" s="19">
        <v>175000</v>
      </c>
      <c r="G5" s="19">
        <v>200000</v>
      </c>
      <c r="H5" s="19">
        <v>200000</v>
      </c>
      <c r="I5" s="19">
        <v>210000</v>
      </c>
    </row>
    <row r="6" spans="1:9" x14ac:dyDescent="0.3">
      <c r="A6" s="15" t="s">
        <v>14</v>
      </c>
      <c r="B6" s="16">
        <v>6885</v>
      </c>
      <c r="C6" s="17">
        <v>9270.75</v>
      </c>
      <c r="D6" s="18">
        <v>3250</v>
      </c>
      <c r="E6" s="17">
        <v>8000</v>
      </c>
      <c r="F6" s="19">
        <v>10000</v>
      </c>
      <c r="G6" s="19">
        <v>10000</v>
      </c>
      <c r="H6" s="19">
        <v>10000</v>
      </c>
      <c r="I6" s="19">
        <v>10000</v>
      </c>
    </row>
    <row r="7" spans="1:9" x14ac:dyDescent="0.3">
      <c r="A7" s="15" t="s">
        <v>15</v>
      </c>
      <c r="B7" s="16">
        <v>222038.21</v>
      </c>
      <c r="C7" s="17">
        <v>146662.5</v>
      </c>
      <c r="D7" s="18">
        <v>120000</v>
      </c>
      <c r="E7" s="17">
        <v>30000</v>
      </c>
      <c r="F7" s="19">
        <v>200000</v>
      </c>
      <c r="G7" s="19">
        <v>220000</v>
      </c>
      <c r="H7" s="19">
        <v>220000</v>
      </c>
      <c r="I7" s="19">
        <v>225000</v>
      </c>
    </row>
    <row r="8" spans="1:9" x14ac:dyDescent="0.3">
      <c r="A8" s="15" t="s">
        <v>16</v>
      </c>
      <c r="B8" s="16">
        <v>55569</v>
      </c>
      <c r="C8" s="17">
        <v>33446</v>
      </c>
      <c r="D8" s="18">
        <v>23500</v>
      </c>
      <c r="E8" s="17">
        <v>12000</v>
      </c>
      <c r="F8" s="19">
        <v>40000</v>
      </c>
      <c r="G8" s="19">
        <v>45000</v>
      </c>
      <c r="H8" s="19">
        <v>45000</v>
      </c>
      <c r="I8" s="19">
        <v>47000</v>
      </c>
    </row>
    <row r="9" spans="1:9" x14ac:dyDescent="0.3">
      <c r="A9" s="15" t="s">
        <v>17</v>
      </c>
      <c r="B9" s="16">
        <v>2900</v>
      </c>
      <c r="C9" s="17">
        <v>3092.5</v>
      </c>
      <c r="D9" s="18">
        <v>35000</v>
      </c>
      <c r="E9" s="17">
        <v>26000</v>
      </c>
      <c r="F9" s="19">
        <v>10000</v>
      </c>
      <c r="G9" s="19">
        <v>15000</v>
      </c>
      <c r="H9" s="19">
        <v>20000</v>
      </c>
      <c r="I9" s="19">
        <v>25000</v>
      </c>
    </row>
    <row r="10" spans="1:9" ht="15" thickBot="1" x14ac:dyDescent="0.35">
      <c r="A10" s="20" t="s">
        <v>18</v>
      </c>
      <c r="B10" s="16">
        <v>13103.17</v>
      </c>
      <c r="C10" s="17">
        <v>356.58</v>
      </c>
      <c r="D10" s="18">
        <v>0</v>
      </c>
      <c r="E10" s="17">
        <v>8000</v>
      </c>
      <c r="F10" s="19">
        <v>8000</v>
      </c>
      <c r="G10" s="19">
        <v>8000</v>
      </c>
      <c r="H10" s="19">
        <v>8000</v>
      </c>
      <c r="I10" s="19">
        <v>8000</v>
      </c>
    </row>
    <row r="11" spans="1:9" ht="15.6" thickTop="1" thickBot="1" x14ac:dyDescent="0.35">
      <c r="A11" s="21" t="s">
        <v>19</v>
      </c>
      <c r="B11" s="22">
        <f>SUM(B5:B10)</f>
        <v>516068.06</v>
      </c>
      <c r="C11" s="23">
        <f t="shared" ref="C11:I11" si="0">SUM(C5:C10)</f>
        <v>400569.72000000003</v>
      </c>
      <c r="D11" s="24">
        <f t="shared" si="0"/>
        <v>321750</v>
      </c>
      <c r="E11" s="23">
        <f t="shared" si="0"/>
        <v>234000</v>
      </c>
      <c r="F11" s="25">
        <f t="shared" si="0"/>
        <v>443000</v>
      </c>
      <c r="G11" s="25">
        <f t="shared" si="0"/>
        <v>498000</v>
      </c>
      <c r="H11" s="25">
        <f t="shared" si="0"/>
        <v>503000</v>
      </c>
      <c r="I11" s="25">
        <f t="shared" si="0"/>
        <v>525000</v>
      </c>
    </row>
    <row r="12" spans="1:9" ht="15" thickTop="1" x14ac:dyDescent="0.3">
      <c r="A12" s="26" t="s">
        <v>20</v>
      </c>
      <c r="B12" s="27"/>
      <c r="C12" s="28"/>
      <c r="D12" s="29"/>
      <c r="E12" s="28"/>
      <c r="F12" s="30"/>
      <c r="G12" s="30"/>
      <c r="H12" s="30"/>
      <c r="I12" s="30"/>
    </row>
    <row r="13" spans="1:9" x14ac:dyDescent="0.3">
      <c r="A13" s="15" t="s">
        <v>21</v>
      </c>
      <c r="B13" s="16">
        <v>20601.939999999999</v>
      </c>
      <c r="C13" s="17">
        <v>16519.18</v>
      </c>
      <c r="D13" s="18">
        <v>18000</v>
      </c>
      <c r="E13" s="17">
        <v>5000</v>
      </c>
      <c r="F13" s="19">
        <v>15000</v>
      </c>
      <c r="G13" s="19">
        <v>18000</v>
      </c>
      <c r="H13" s="19">
        <v>18000</v>
      </c>
      <c r="I13" s="19">
        <v>18000</v>
      </c>
    </row>
    <row r="14" spans="1:9" x14ac:dyDescent="0.3">
      <c r="A14" s="15" t="s">
        <v>22</v>
      </c>
      <c r="B14" s="16">
        <v>-1200</v>
      </c>
      <c r="C14" s="17">
        <v>5240.5600000000004</v>
      </c>
      <c r="D14" s="18">
        <v>6300</v>
      </c>
      <c r="E14" s="17">
        <v>5000</v>
      </c>
      <c r="F14" s="19">
        <v>5500</v>
      </c>
      <c r="G14" s="19">
        <v>6000</v>
      </c>
      <c r="H14" s="19">
        <v>6000</v>
      </c>
      <c r="I14" s="19">
        <v>6000</v>
      </c>
    </row>
    <row r="15" spans="1:9" x14ac:dyDescent="0.3">
      <c r="A15" s="15" t="s">
        <v>23</v>
      </c>
      <c r="B15" s="16">
        <v>65179.34</v>
      </c>
      <c r="C15" s="17">
        <v>28981.86</v>
      </c>
      <c r="D15" s="18">
        <v>60000</v>
      </c>
      <c r="E15" s="17">
        <v>30000</v>
      </c>
      <c r="F15" s="19">
        <v>45000</v>
      </c>
      <c r="G15" s="19">
        <v>55000</v>
      </c>
      <c r="H15" s="19">
        <v>65000</v>
      </c>
      <c r="I15" s="19">
        <v>55000</v>
      </c>
    </row>
    <row r="16" spans="1:9" x14ac:dyDescent="0.3">
      <c r="A16" s="15" t="s">
        <v>24</v>
      </c>
      <c r="B16" s="16">
        <v>2000</v>
      </c>
      <c r="C16" s="17">
        <v>4000</v>
      </c>
      <c r="D16" s="18">
        <v>4000</v>
      </c>
      <c r="E16" s="17">
        <v>4000</v>
      </c>
      <c r="F16" s="19">
        <v>4000</v>
      </c>
      <c r="G16" s="19">
        <v>4000</v>
      </c>
      <c r="H16" s="19">
        <v>4000</v>
      </c>
      <c r="I16" s="19">
        <v>4000</v>
      </c>
    </row>
    <row r="17" spans="1:9" x14ac:dyDescent="0.3">
      <c r="A17" s="15" t="s">
        <v>25</v>
      </c>
      <c r="B17" s="16">
        <v>12363.75</v>
      </c>
      <c r="C17" s="17">
        <v>16165.330000000002</v>
      </c>
      <c r="D17" s="18">
        <v>5000</v>
      </c>
      <c r="E17" s="17">
        <v>1000</v>
      </c>
      <c r="F17" s="19">
        <v>5000</v>
      </c>
      <c r="G17" s="19">
        <v>5000</v>
      </c>
      <c r="H17" s="19">
        <v>5000</v>
      </c>
      <c r="I17" s="19">
        <v>5000</v>
      </c>
    </row>
    <row r="18" spans="1:9" x14ac:dyDescent="0.3">
      <c r="A18" s="15" t="s">
        <v>26</v>
      </c>
      <c r="B18" s="16">
        <v>17345.079999999998</v>
      </c>
      <c r="C18" s="17">
        <v>0</v>
      </c>
      <c r="D18" s="18">
        <v>26000</v>
      </c>
      <c r="E18" s="17">
        <v>5000</v>
      </c>
      <c r="F18" s="19">
        <v>15000</v>
      </c>
      <c r="G18" s="19">
        <v>15000</v>
      </c>
      <c r="H18" s="19">
        <v>15000</v>
      </c>
      <c r="I18" s="19">
        <v>15000</v>
      </c>
    </row>
    <row r="19" spans="1:9" x14ac:dyDescent="0.3">
      <c r="A19" s="15" t="s">
        <v>27</v>
      </c>
      <c r="B19" s="16">
        <v>59596.3</v>
      </c>
      <c r="C19" s="17">
        <v>60945.75</v>
      </c>
      <c r="D19" s="18">
        <v>30000</v>
      </c>
      <c r="E19" s="17">
        <v>10000</v>
      </c>
      <c r="F19" s="19">
        <v>30000</v>
      </c>
      <c r="G19" s="19">
        <v>30000</v>
      </c>
      <c r="H19" s="19">
        <v>30000</v>
      </c>
      <c r="I19" s="19">
        <v>30000</v>
      </c>
    </row>
    <row r="20" spans="1:9" x14ac:dyDescent="0.3">
      <c r="A20" s="15" t="s">
        <v>28</v>
      </c>
      <c r="B20" s="16">
        <v>23525.9</v>
      </c>
      <c r="C20" s="17">
        <v>8956</v>
      </c>
      <c r="D20" s="18">
        <v>25000</v>
      </c>
      <c r="E20" s="17">
        <v>10000</v>
      </c>
      <c r="F20" s="19">
        <v>15000</v>
      </c>
      <c r="G20" s="19">
        <v>15000</v>
      </c>
      <c r="H20" s="19">
        <v>25000</v>
      </c>
      <c r="I20" s="19">
        <v>15000</v>
      </c>
    </row>
    <row r="21" spans="1:9" x14ac:dyDescent="0.3">
      <c r="A21" s="15" t="s">
        <v>29</v>
      </c>
      <c r="B21" s="16">
        <v>5193.3</v>
      </c>
      <c r="C21" s="17">
        <v>823.76</v>
      </c>
      <c r="D21" s="18">
        <v>1000</v>
      </c>
      <c r="E21" s="17">
        <v>500</v>
      </c>
      <c r="F21" s="19">
        <v>4000</v>
      </c>
      <c r="G21" s="19">
        <v>4000</v>
      </c>
      <c r="H21" s="19">
        <v>4000</v>
      </c>
      <c r="I21" s="19">
        <v>4000</v>
      </c>
    </row>
    <row r="22" spans="1:9" x14ac:dyDescent="0.3">
      <c r="A22" s="15" t="s">
        <v>30</v>
      </c>
      <c r="B22" s="16">
        <v>25619.25</v>
      </c>
      <c r="C22" s="17">
        <v>14767.48</v>
      </c>
      <c r="D22" s="18">
        <v>3000</v>
      </c>
      <c r="E22" s="17">
        <v>5000</v>
      </c>
      <c r="F22" s="19">
        <v>15000</v>
      </c>
      <c r="G22" s="19">
        <v>15000</v>
      </c>
      <c r="H22" s="19">
        <v>15000</v>
      </c>
      <c r="I22" s="19">
        <v>15000</v>
      </c>
    </row>
    <row r="23" spans="1:9" x14ac:dyDescent="0.3">
      <c r="A23" s="15" t="s">
        <v>31</v>
      </c>
      <c r="B23" s="16">
        <v>0</v>
      </c>
      <c r="C23" s="17">
        <v>172803</v>
      </c>
      <c r="D23" s="18">
        <v>0</v>
      </c>
      <c r="E23" s="17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3">
      <c r="A24" s="15" t="s">
        <v>32</v>
      </c>
      <c r="B24" s="16">
        <v>16693.36</v>
      </c>
      <c r="C24" s="17">
        <v>240.45000000000073</v>
      </c>
      <c r="D24" s="18">
        <v>7500</v>
      </c>
      <c r="E24" s="17">
        <v>5000</v>
      </c>
      <c r="F24" s="19">
        <v>15000</v>
      </c>
      <c r="G24" s="19">
        <v>15000</v>
      </c>
      <c r="H24" s="19">
        <v>20000</v>
      </c>
      <c r="I24" s="19">
        <v>20000</v>
      </c>
    </row>
    <row r="25" spans="1:9" x14ac:dyDescent="0.3">
      <c r="A25" s="15" t="s">
        <v>33</v>
      </c>
      <c r="B25" s="16">
        <v>52284.42</v>
      </c>
      <c r="C25" s="17">
        <v>22500</v>
      </c>
      <c r="D25" s="18">
        <v>41000</v>
      </c>
      <c r="E25" s="17">
        <v>25000</v>
      </c>
      <c r="F25" s="19">
        <v>40000</v>
      </c>
      <c r="G25" s="19">
        <v>45000</v>
      </c>
      <c r="H25" s="19">
        <v>50000</v>
      </c>
      <c r="I25" s="19">
        <v>50000</v>
      </c>
    </row>
    <row r="26" spans="1:9" x14ac:dyDescent="0.3">
      <c r="A26" s="15" t="s">
        <v>34</v>
      </c>
      <c r="B26" s="16"/>
      <c r="C26" s="17"/>
      <c r="D26" s="18"/>
      <c r="E26" s="17">
        <v>4000</v>
      </c>
      <c r="F26" s="19">
        <v>6000</v>
      </c>
      <c r="G26" s="19">
        <v>7000</v>
      </c>
      <c r="H26" s="19">
        <v>10000</v>
      </c>
      <c r="I26" s="19">
        <v>10000</v>
      </c>
    </row>
    <row r="27" spans="1:9" x14ac:dyDescent="0.3">
      <c r="A27" s="15" t="s">
        <v>35</v>
      </c>
      <c r="B27" s="16">
        <v>158463.19999999998</v>
      </c>
      <c r="C27" s="17">
        <v>160638.58999999997</v>
      </c>
      <c r="D27" s="18">
        <v>197000</v>
      </c>
      <c r="E27" s="17">
        <v>170000</v>
      </c>
      <c r="F27" s="19">
        <v>190000</v>
      </c>
      <c r="G27" s="19">
        <v>200000</v>
      </c>
      <c r="H27" s="19">
        <v>200000</v>
      </c>
      <c r="I27" s="19">
        <v>200000</v>
      </c>
    </row>
    <row r="28" spans="1:9" x14ac:dyDescent="0.3">
      <c r="A28" s="15" t="s">
        <v>36</v>
      </c>
      <c r="B28" s="16">
        <v>30081.57</v>
      </c>
      <c r="C28" s="17">
        <v>16944.18</v>
      </c>
      <c r="D28" s="18">
        <v>22500</v>
      </c>
      <c r="E28" s="17">
        <v>10000</v>
      </c>
      <c r="F28" s="19">
        <v>25000</v>
      </c>
      <c r="G28" s="19">
        <v>25000</v>
      </c>
      <c r="H28" s="19">
        <v>30000</v>
      </c>
      <c r="I28" s="19">
        <v>25000</v>
      </c>
    </row>
    <row r="29" spans="1:9" x14ac:dyDescent="0.3">
      <c r="A29" s="15" t="s">
        <v>37</v>
      </c>
      <c r="B29" s="16">
        <v>11036</v>
      </c>
      <c r="C29" s="17">
        <v>11291.75</v>
      </c>
      <c r="D29" s="18">
        <v>20000</v>
      </c>
      <c r="E29" s="17">
        <v>10000</v>
      </c>
      <c r="F29" s="19">
        <v>15000</v>
      </c>
      <c r="G29" s="19">
        <v>20000</v>
      </c>
      <c r="H29" s="19">
        <v>20000</v>
      </c>
      <c r="I29" s="19">
        <v>20000</v>
      </c>
    </row>
    <row r="30" spans="1:9" x14ac:dyDescent="0.3">
      <c r="A30" s="15" t="s">
        <v>38</v>
      </c>
      <c r="B30" s="16">
        <v>14795</v>
      </c>
      <c r="C30" s="17">
        <v>13673.11</v>
      </c>
      <c r="D30" s="18">
        <v>15000</v>
      </c>
      <c r="E30" s="17">
        <v>15000</v>
      </c>
      <c r="F30" s="19">
        <v>16000</v>
      </c>
      <c r="G30" s="19">
        <v>17000</v>
      </c>
      <c r="H30" s="19">
        <v>18000</v>
      </c>
      <c r="I30" s="19">
        <v>19000</v>
      </c>
    </row>
    <row r="31" spans="1:9" x14ac:dyDescent="0.3">
      <c r="A31" s="15" t="s">
        <v>39</v>
      </c>
      <c r="B31" s="16">
        <v>10303.16</v>
      </c>
      <c r="C31" s="17">
        <v>8288.02</v>
      </c>
      <c r="D31" s="18">
        <v>5600</v>
      </c>
      <c r="E31" s="17">
        <v>2500</v>
      </c>
      <c r="F31" s="19">
        <v>7500</v>
      </c>
      <c r="G31" s="19">
        <v>10000</v>
      </c>
      <c r="H31" s="19">
        <v>10000</v>
      </c>
      <c r="I31" s="19">
        <v>10000</v>
      </c>
    </row>
    <row r="32" spans="1:9" x14ac:dyDescent="0.3">
      <c r="A32" s="15" t="s">
        <v>40</v>
      </c>
      <c r="B32" s="16">
        <v>0</v>
      </c>
      <c r="C32" s="17">
        <v>0</v>
      </c>
      <c r="D32" s="18">
        <v>0</v>
      </c>
      <c r="E32" s="17">
        <v>0</v>
      </c>
      <c r="F32" s="19">
        <v>0</v>
      </c>
      <c r="G32" s="19">
        <v>0</v>
      </c>
      <c r="H32" s="19">
        <v>0</v>
      </c>
      <c r="I32" s="19">
        <v>0</v>
      </c>
    </row>
    <row r="33" spans="1:9" x14ac:dyDescent="0.3">
      <c r="A33" s="15" t="s">
        <v>41</v>
      </c>
      <c r="B33" s="16">
        <v>38949</v>
      </c>
      <c r="C33" s="17">
        <v>1257.49</v>
      </c>
      <c r="D33" s="18">
        <v>75000</v>
      </c>
      <c r="E33" s="17">
        <v>25000</v>
      </c>
      <c r="F33" s="19">
        <v>25000</v>
      </c>
      <c r="G33" s="19">
        <v>25000</v>
      </c>
      <c r="H33" s="19">
        <v>25000</v>
      </c>
      <c r="I33" s="19">
        <v>25000</v>
      </c>
    </row>
    <row r="34" spans="1:9" ht="15" thickBot="1" x14ac:dyDescent="0.35">
      <c r="A34" s="20" t="s">
        <v>42</v>
      </c>
      <c r="B34" s="16">
        <v>14446.82</v>
      </c>
      <c r="C34" s="17">
        <v>9540.32</v>
      </c>
      <c r="D34" s="18">
        <v>7500</v>
      </c>
      <c r="E34" s="17">
        <v>10000</v>
      </c>
      <c r="F34" s="19">
        <v>11000</v>
      </c>
      <c r="G34" s="19">
        <v>12000</v>
      </c>
      <c r="H34" s="19">
        <v>13000</v>
      </c>
      <c r="I34" s="19">
        <v>14000</v>
      </c>
    </row>
    <row r="35" spans="1:9" ht="15.6" thickTop="1" thickBot="1" x14ac:dyDescent="0.35">
      <c r="A35" s="21" t="s">
        <v>43</v>
      </c>
      <c r="B35" s="22">
        <f>SUM(B13:B34)</f>
        <v>577277.3899999999</v>
      </c>
      <c r="C35" s="23">
        <f t="shared" ref="C35:I35" si="1">SUM(C13:C34)</f>
        <v>573576.82999999996</v>
      </c>
      <c r="D35" s="24">
        <f t="shared" si="1"/>
        <v>569400</v>
      </c>
      <c r="E35" s="23">
        <f t="shared" si="1"/>
        <v>352000</v>
      </c>
      <c r="F35" s="25">
        <f t="shared" si="1"/>
        <v>504000</v>
      </c>
      <c r="G35" s="25">
        <f t="shared" si="1"/>
        <v>543000</v>
      </c>
      <c r="H35" s="25">
        <f t="shared" si="1"/>
        <v>583000</v>
      </c>
      <c r="I35" s="25">
        <f t="shared" si="1"/>
        <v>560000</v>
      </c>
    </row>
    <row r="36" spans="1:9" ht="15" thickTop="1" x14ac:dyDescent="0.3">
      <c r="A36" s="31"/>
      <c r="B36" s="32"/>
      <c r="C36" s="33"/>
      <c r="D36" s="34"/>
      <c r="E36" s="33"/>
      <c r="F36" s="35"/>
      <c r="G36" s="35"/>
      <c r="H36" s="35"/>
      <c r="I36" s="35"/>
    </row>
    <row r="37" spans="1:9" ht="15" thickBot="1" x14ac:dyDescent="0.35">
      <c r="A37" s="36" t="s">
        <v>44</v>
      </c>
      <c r="B37" s="37">
        <f>B11-B35</f>
        <v>-61209.3299999999</v>
      </c>
      <c r="C37" s="37">
        <f t="shared" ref="C37:I37" si="2">C11-C35</f>
        <v>-173007.10999999993</v>
      </c>
      <c r="D37" s="37">
        <f t="shared" si="2"/>
        <v>-247650</v>
      </c>
      <c r="E37" s="37">
        <f t="shared" si="2"/>
        <v>-118000</v>
      </c>
      <c r="F37" s="37">
        <f t="shared" si="2"/>
        <v>-61000</v>
      </c>
      <c r="G37" s="37">
        <f t="shared" si="2"/>
        <v>-45000</v>
      </c>
      <c r="H37" s="37">
        <f t="shared" si="2"/>
        <v>-80000</v>
      </c>
      <c r="I37" s="37">
        <f t="shared" si="2"/>
        <v>-35000</v>
      </c>
    </row>
    <row r="38" spans="1:9" ht="15" thickTop="1" x14ac:dyDescent="0.3">
      <c r="B38" s="38"/>
      <c r="C38" s="38"/>
      <c r="D38" s="38"/>
    </row>
    <row r="39" spans="1:9" x14ac:dyDescent="0.3">
      <c r="D39" s="39" t="s">
        <v>45</v>
      </c>
      <c r="E39" s="40">
        <f>371631+427943</f>
        <v>799574</v>
      </c>
      <c r="F39" s="40">
        <f>E41</f>
        <v>681574</v>
      </c>
      <c r="G39" s="40">
        <f t="shared" ref="G39:I39" si="3">F41</f>
        <v>620574</v>
      </c>
      <c r="H39" s="40">
        <f t="shared" si="3"/>
        <v>575574</v>
      </c>
      <c r="I39" s="40">
        <f t="shared" si="3"/>
        <v>495574</v>
      </c>
    </row>
    <row r="40" spans="1:9" x14ac:dyDescent="0.3">
      <c r="D40" s="39" t="s">
        <v>46</v>
      </c>
      <c r="E40" s="40">
        <f>E37</f>
        <v>-118000</v>
      </c>
      <c r="F40" s="40">
        <f t="shared" ref="F40:I40" si="4">F37</f>
        <v>-61000</v>
      </c>
      <c r="G40" s="40">
        <f t="shared" si="4"/>
        <v>-45000</v>
      </c>
      <c r="H40" s="40">
        <f t="shared" si="4"/>
        <v>-80000</v>
      </c>
      <c r="I40" s="40">
        <f t="shared" si="4"/>
        <v>-35000</v>
      </c>
    </row>
    <row r="41" spans="1:9" ht="15" thickBot="1" x14ac:dyDescent="0.35">
      <c r="D41" s="39" t="s">
        <v>47</v>
      </c>
      <c r="E41" s="41">
        <f>SUM(E39:E40)</f>
        <v>681574</v>
      </c>
      <c r="F41" s="41">
        <f>SUM(F39:F40)</f>
        <v>620574</v>
      </c>
      <c r="G41" s="41">
        <f t="shared" ref="G41:I41" si="5">SUM(G39:G40)</f>
        <v>575574</v>
      </c>
      <c r="H41" s="41">
        <f t="shared" si="5"/>
        <v>495574</v>
      </c>
      <c r="I41" s="41">
        <f t="shared" si="5"/>
        <v>460574</v>
      </c>
    </row>
    <row r="42" spans="1:9" ht="15" thickTop="1" x14ac:dyDescent="0.3"/>
  </sheetData>
  <pageMargins left="0.2" right="0.2" top="0.75" bottom="0.75" header="0.3" footer="0.3"/>
  <pageSetup scale="83" orientation="landscape" horizontalDpi="0" verticalDpi="0" r:id="rId1"/>
  <headerFooter>
    <oddFooter>&amp;L&amp;"-,Bold Italic"&amp;9&amp;F&amp;R&amp;"-,Bold Italic"&amp;9&amp;D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Glass</dc:creator>
  <cp:lastModifiedBy>Carol</cp:lastModifiedBy>
  <cp:lastPrinted>2021-02-25T02:13:43Z</cp:lastPrinted>
  <dcterms:created xsi:type="dcterms:W3CDTF">2021-02-25T02:06:11Z</dcterms:created>
  <dcterms:modified xsi:type="dcterms:W3CDTF">2021-02-25T14:10:45Z</dcterms:modified>
</cp:coreProperties>
</file>