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ne Swimming Inc\OneDrive\BOD Minutes\Finance Committee\2022\April 26\"/>
    </mc:Choice>
  </mc:AlternateContent>
  <bookViews>
    <workbookView xWindow="0" yWindow="0" windowWidth="19160" windowHeight="7120"/>
  </bookViews>
  <sheets>
    <sheet name="FY22-23 Budget PRELIM" sheetId="1" r:id="rId1"/>
  </sheets>
  <definedNames>
    <definedName name="LOCAL_MYSQL_DATE_FORMAT" localSheetId="0" hidden="1">REPT([0]!LOCAL_YEAR_FORMAT,4)&amp;[0]!LOCAL_DATE_SEPARATOR&amp;REPT([0]!LOCAL_MONTH_FORMAT,2)&amp;[0]!LOCAL_DATE_SEPARATOR&amp;REPT([0]!LOCAL_DAY_FORMAT,2)&amp;" "&amp;REPT([0]!LOCAL_HOUR_FORMAT,2)&amp;[0]!LOCAL_TIME_SEPARATOR&amp;REPT([0]!LOCAL_MINUTE_FORMAT,2)&amp;[0]!LOCAL_TIME_SEPARATOR&amp;REPT([0]!LOCAL_SECOND_FORMAT,2)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'FY22-23 Budget PRELIM'!$A:$F,'FY22-23 Budget PRELIM'!$1:$2</definedName>
    <definedName name="QB_COLUMN_76200" localSheetId="0" hidden="1">'FY22-23 Budget PRELIM'!$G$2</definedName>
    <definedName name="QB_DATA_0" localSheetId="0" hidden="1">'FY22-23 Budget PRELIM'!$23:$23,'FY22-23 Budget PRELIM'!$6:$6,'FY22-23 Budget PRELIM'!$7:$7,'FY22-23 Budget PRELIM'!$8:$8,'FY22-23 Budget PRELIM'!$10:$10,'FY22-23 Budget PRELIM'!$11:$11,'FY22-23 Budget PRELIM'!$12:$12,'FY22-23 Budget PRELIM'!$15:$15,'FY22-23 Budget PRELIM'!$16:$16,'FY22-23 Budget PRELIM'!#REF!,'FY22-23 Budget PRELIM'!#REF!,'FY22-23 Budget PRELIM'!$17:$17,'FY22-23 Budget PRELIM'!#REF!,'FY22-23 Budget PRELIM'!$20:$20,'FY22-23 Budget PRELIM'!#REF!,'FY22-23 Budget PRELIM'!$26:$26</definedName>
    <definedName name="QB_DATA_1" localSheetId="0" hidden="1">'FY22-23 Budget PRELIM'!$27:$27,'FY22-23 Budget PRELIM'!$28:$28,'FY22-23 Budget PRELIM'!$29:$29,'FY22-23 Budget PRELIM'!$31:$31,'FY22-23 Budget PRELIM'!$37:$37,'FY22-23 Budget PRELIM'!$38:$38,'FY22-23 Budget PRELIM'!$39:$39,'FY22-23 Budget PRELIM'!$40:$40,'FY22-23 Budget PRELIM'!$41:$41,'FY22-23 Budget PRELIM'!$42:$42,'FY22-23 Budget PRELIM'!$43:$43,'FY22-23 Budget PRELIM'!$44:$44,'FY22-23 Budget PRELIM'!$45:$45,'FY22-23 Budget PRELIM'!$48:$48,'FY22-23 Budget PRELIM'!$49:$49,'FY22-23 Budget PRELIM'!$50:$50</definedName>
    <definedName name="QB_DATA_2" localSheetId="0" hidden="1">'FY22-23 Budget PRELIM'!$51:$51,'FY22-23 Budget PRELIM'!$54:$54,'FY22-23 Budget PRELIM'!$55:$55,'FY22-23 Budget PRELIM'!#REF!,'FY22-23 Budget PRELIM'!#REF!,'FY22-23 Budget PRELIM'!$56:$56,'FY22-23 Budget PRELIM'!$59:$59,'FY22-23 Budget PRELIM'!$60:$60,'FY22-23 Budget PRELIM'!#REF!,'FY22-23 Budget PRELIM'!$61:$61,'FY22-23 Budget PRELIM'!$64:$64,'FY22-23 Budget PRELIM'!$65:$65,'FY22-23 Budget PRELIM'!$68:$68,'FY22-23 Budget PRELIM'!$71:$71,'FY22-23 Budget PRELIM'!#REF!,'FY22-23 Budget PRELIM'!$72:$72</definedName>
    <definedName name="QB_DATA_3" localSheetId="0" hidden="1">'FY22-23 Budget PRELIM'!$73:$73,'FY22-23 Budget PRELIM'!$76:$76,'FY22-23 Budget PRELIM'!$77:$77,'FY22-23 Budget PRELIM'!$78:$78,'FY22-23 Budget PRELIM'!$79:$79,'FY22-23 Budget PRELIM'!$80:$80,'FY22-23 Budget PRELIM'!$81:$81,'FY22-23 Budget PRELIM'!$83:$83,'FY22-23 Budget PRELIM'!$84:$84,'FY22-23 Budget PRELIM'!#REF!,'FY22-23 Budget PRELIM'!$87:$87,'FY22-23 Budget PRELIM'!$88:$88,'FY22-23 Budget PRELIM'!$89:$89,'FY22-23 Budget PRELIM'!$90:$90,'FY22-23 Budget PRELIM'!$92:$92,'FY22-23 Budget PRELIM'!$91:$91</definedName>
    <definedName name="QB_DATA_4" localSheetId="0" hidden="1">'FY22-23 Budget PRELIM'!$93:$93,'FY22-23 Budget PRELIM'!$97:$97,'FY22-23 Budget PRELIM'!$98:$98,'FY22-23 Budget PRELIM'!$99:$99,'FY22-23 Budget PRELIM'!$100:$100,'FY22-23 Budget PRELIM'!$106:$106</definedName>
    <definedName name="QB_FORMULA_0" localSheetId="0" hidden="1">'FY22-23 Budget PRELIM'!$G$13,'FY22-23 Budget PRELIM'!$G$18,'FY22-23 Budget PRELIM'!$G$21,'FY22-23 Budget PRELIM'!$G$32,'FY22-23 Budget PRELIM'!$G$33,'FY22-23 Budget PRELIM'!$G$34,'FY22-23 Budget PRELIM'!$G$46,'FY22-23 Budget PRELIM'!$G$52,'FY22-23 Budget PRELIM'!$G$57,'FY22-23 Budget PRELIM'!$G$62,'FY22-23 Budget PRELIM'!$G$66,'FY22-23 Budget PRELIM'!$G$69,'FY22-23 Budget PRELIM'!$G$74,'FY22-23 Budget PRELIM'!$G$85,'FY22-23 Budget PRELIM'!$G$95,'FY22-23 Budget PRELIM'!$G$101</definedName>
    <definedName name="QB_FORMULA_1" localSheetId="0" hidden="1">'FY22-23 Budget PRELIM'!$G$102,'FY22-23 Budget PRELIM'!$G$103,'FY22-23 Budget PRELIM'!$G$107,'FY22-23 Budget PRELIM'!$G$108,'FY22-23 Budget PRELIM'!$G$109</definedName>
    <definedName name="QB_ROW_100250" localSheetId="0" hidden="1">'FY22-23 Budget PRELIM'!$F$56</definedName>
    <definedName name="QB_ROW_102250" localSheetId="0" hidden="1">'FY22-23 Budget PRELIM'!$F$83</definedName>
    <definedName name="QB_ROW_105250" localSheetId="0" hidden="1">'FY22-23 Budget PRELIM'!$F$17</definedName>
    <definedName name="QB_ROW_107250" localSheetId="0" hidden="1">'FY22-23 Budget PRELIM'!$F$51</definedName>
    <definedName name="QB_ROW_108250" localSheetId="0" hidden="1">'FY22-23 Budget PRELIM'!$F$8</definedName>
    <definedName name="QB_ROW_109250" localSheetId="0" hidden="1">'FY22-23 Budget PRELIM'!#REF!</definedName>
    <definedName name="QB_ROW_110250" localSheetId="0" hidden="1">'FY22-23 Budget PRELIM'!$F$71</definedName>
    <definedName name="QB_ROW_111250" localSheetId="0" hidden="1">'FY22-23 Budget PRELIM'!$F$29</definedName>
    <definedName name="QB_ROW_114040" localSheetId="0" hidden="1">'FY22-23 Budget PRELIM'!$E$5</definedName>
    <definedName name="QB_ROW_114340" localSheetId="0" hidden="1">'FY22-23 Budget PRELIM'!$E$13</definedName>
    <definedName name="QB_ROW_118250" localSheetId="0" hidden="1">'FY22-23 Budget PRELIM'!$F$11</definedName>
    <definedName name="QB_ROW_119250" localSheetId="0" hidden="1">'FY22-23 Budget PRELIM'!$F$10</definedName>
    <definedName name="QB_ROW_120250" localSheetId="0" hidden="1">'FY22-23 Budget PRELIM'!#REF!</definedName>
    <definedName name="QB_ROW_121250" localSheetId="0" hidden="1">'FY22-23 Budget PRELIM'!$F$92</definedName>
    <definedName name="QB_ROW_122250" localSheetId="0" hidden="1">'FY22-23 Budget PRELIM'!$F$90</definedName>
    <definedName name="QB_ROW_123250" localSheetId="0" hidden="1">'FY22-23 Budget PRELIM'!$F$89</definedName>
    <definedName name="QB_ROW_124250" localSheetId="0" hidden="1">'FY22-23 Budget PRELIM'!#REF!</definedName>
    <definedName name="QB_ROW_125250" localSheetId="0" hidden="1">'FY22-23 Budget PRELIM'!#REF!</definedName>
    <definedName name="QB_ROW_126250" localSheetId="0" hidden="1">'FY22-23 Budget PRELIM'!$F$60</definedName>
    <definedName name="QB_ROW_127250" localSheetId="0" hidden="1">'FY22-23 Budget PRELIM'!$F$77</definedName>
    <definedName name="QB_ROW_128250" localSheetId="0" hidden="1">'FY22-23 Budget PRELIM'!$F$97</definedName>
    <definedName name="QB_ROW_129040" localSheetId="0" hidden="1">'FY22-23 Budget PRELIM'!$E$47</definedName>
    <definedName name="QB_ROW_129340" localSheetId="0" hidden="1">'FY22-23 Budget PRELIM'!$E$52</definedName>
    <definedName name="QB_ROW_130040" localSheetId="0" hidden="1">'FY22-23 Budget PRELIM'!$E$36</definedName>
    <definedName name="QB_ROW_130340" localSheetId="0" hidden="1">'FY22-23 Budget PRELIM'!$E$46</definedName>
    <definedName name="QB_ROW_131250" localSheetId="0" hidden="1">'FY22-23 Budget PRELIM'!$F$45</definedName>
    <definedName name="QB_ROW_132250" localSheetId="0" hidden="1">'FY22-23 Budget PRELIM'!$F$44</definedName>
    <definedName name="QB_ROW_133250" localSheetId="0" hidden="1">'FY22-23 Budget PRELIM'!$F$43</definedName>
    <definedName name="QB_ROW_134250" localSheetId="0" hidden="1">'FY22-23 Budget PRELIM'!$F$42</definedName>
    <definedName name="QB_ROW_135250" localSheetId="0" hidden="1">'FY22-23 Budget PRELIM'!$F$41</definedName>
    <definedName name="QB_ROW_136250" localSheetId="0" hidden="1">'FY22-23 Budget PRELIM'!$F$40</definedName>
    <definedName name="QB_ROW_137250" localSheetId="0" hidden="1">'FY22-23 Budget PRELIM'!$F$39</definedName>
    <definedName name="QB_ROW_139250" localSheetId="0" hidden="1">'FY22-23 Budget PRELIM'!$F$38</definedName>
    <definedName name="QB_ROW_140250" localSheetId="0" hidden="1">'FY22-23 Budget PRELIM'!$F$37</definedName>
    <definedName name="QB_ROW_141230" localSheetId="0" hidden="1">'FY22-23 Budget PRELIM'!$D$106</definedName>
    <definedName name="QB_ROW_143250" localSheetId="0" hidden="1">'FY22-23 Budget PRELIM'!$F$50</definedName>
    <definedName name="QB_ROW_144250" localSheetId="0" hidden="1">'FY22-23 Budget PRELIM'!$F$88</definedName>
    <definedName name="QB_ROW_145250" localSheetId="0" hidden="1">'FY22-23 Budget PRELIM'!$F$87</definedName>
    <definedName name="QB_ROW_146250" localSheetId="0" hidden="1">'FY22-23 Budget PRELIM'!$F$76</definedName>
    <definedName name="QB_ROW_150250" localSheetId="0" hidden="1">'FY22-23 Budget PRELIM'!$F$23</definedName>
    <definedName name="QB_ROW_151250" localSheetId="0" hidden="1">'FY22-23 Budget PRELIM'!#REF!</definedName>
    <definedName name="QB_ROW_153250" localSheetId="0" hidden="1">'FY22-23 Budget PRELIM'!$F$59</definedName>
    <definedName name="QB_ROW_154250" localSheetId="0" hidden="1">'FY22-23 Budget PRELIM'!$F$49</definedName>
    <definedName name="QB_ROW_155250" localSheetId="0" hidden="1">'FY22-23 Budget PRELIM'!$F$16</definedName>
    <definedName name="QB_ROW_156250" localSheetId="0" hidden="1">'FY22-23 Budget PRELIM'!$F$15</definedName>
    <definedName name="QB_ROW_157250" localSheetId="0" hidden="1">'FY22-23 Budget PRELIM'!$F$55</definedName>
    <definedName name="QB_ROW_158250" localSheetId="0" hidden="1">'FY22-23 Budget PRELIM'!$F$54</definedName>
    <definedName name="QB_ROW_160250" localSheetId="0" hidden="1">'FY22-23 Budget PRELIM'!#REF!</definedName>
    <definedName name="QB_ROW_161250" localSheetId="0" hidden="1">'FY22-23 Budget PRELIM'!$F$48</definedName>
    <definedName name="QB_ROW_17040" localSheetId="0" hidden="1">'FY22-23 Budget PRELIM'!$E$19</definedName>
    <definedName name="QB_ROW_17340" localSheetId="0" hidden="1">'FY22-23 Budget PRELIM'!$E$21</definedName>
    <definedName name="QB_ROW_18250" localSheetId="0" hidden="1">'FY22-23 Budget PRELIM'!$F$20</definedName>
    <definedName name="QB_ROW_18301" localSheetId="0" hidden="1">'FY22-23 Budget PRELIM'!$A$109</definedName>
    <definedName name="QB_ROW_19011" localSheetId="0" hidden="1">'FY22-23 Budget PRELIM'!$B$3</definedName>
    <definedName name="QB_ROW_19040" localSheetId="0" hidden="1">'FY22-23 Budget PRELIM'!$E$22</definedName>
    <definedName name="QB_ROW_19311" localSheetId="0" hidden="1">'FY22-23 Budget PRELIM'!$B$103</definedName>
    <definedName name="QB_ROW_19340" localSheetId="0" hidden="1">'FY22-23 Budget PRELIM'!$E$32</definedName>
    <definedName name="QB_ROW_20031" localSheetId="0" hidden="1">'FY22-23 Budget PRELIM'!$D$4</definedName>
    <definedName name="QB_ROW_20250" localSheetId="0" hidden="1">'FY22-23 Budget PRELIM'!$F$31</definedName>
    <definedName name="QB_ROW_20331" localSheetId="0" hidden="1">'FY22-23 Budget PRELIM'!$D$33</definedName>
    <definedName name="QB_ROW_21031" localSheetId="0" hidden="1">'FY22-23 Budget PRELIM'!$D$35</definedName>
    <definedName name="QB_ROW_21331" localSheetId="0" hidden="1">'FY22-23 Budget PRELIM'!$D$102</definedName>
    <definedName name="QB_ROW_22011" localSheetId="0" hidden="1">'FY22-23 Budget PRELIM'!$B$104</definedName>
    <definedName name="QB_ROW_22311" localSheetId="0" hidden="1">'FY22-23 Budget PRELIM'!$B$108</definedName>
    <definedName name="QB_ROW_23021" localSheetId="0" hidden="1">'FY22-23 Budget PRELIM'!$C$105</definedName>
    <definedName name="QB_ROW_23321" localSheetId="0" hidden="1">'FY22-23 Budget PRELIM'!$C$107</definedName>
    <definedName name="QB_ROW_24040" localSheetId="0" hidden="1">'FY22-23 Budget PRELIM'!$E$63</definedName>
    <definedName name="QB_ROW_24340" localSheetId="0" hidden="1">'FY22-23 Budget PRELIM'!$E$66</definedName>
    <definedName name="QB_ROW_26040" localSheetId="0" hidden="1">'FY22-23 Budget PRELIM'!$E$67</definedName>
    <definedName name="QB_ROW_26340" localSheetId="0" hidden="1">'FY22-23 Budget PRELIM'!$E$69</definedName>
    <definedName name="QB_ROW_27250" localSheetId="0" hidden="1">'FY22-23 Budget PRELIM'!$F$68</definedName>
    <definedName name="QB_ROW_37040" localSheetId="0" hidden="1">'FY22-23 Budget PRELIM'!$E$70</definedName>
    <definedName name="QB_ROW_37340" localSheetId="0" hidden="1">'FY22-23 Budget PRELIM'!$E$74</definedName>
    <definedName name="QB_ROW_38250" localSheetId="0" hidden="1">'FY22-23 Budget PRELIM'!$F$72</definedName>
    <definedName name="QB_ROW_40250" localSheetId="0" hidden="1">'FY22-23 Budget PRELIM'!$F$73</definedName>
    <definedName name="QB_ROW_42040" localSheetId="0" hidden="1">'FY22-23 Budget PRELIM'!$E$75</definedName>
    <definedName name="QB_ROW_42340" localSheetId="0" hidden="1">'FY22-23 Budget PRELIM'!$E$85</definedName>
    <definedName name="QB_ROW_44250" localSheetId="0" hidden="1">'FY22-23 Budget PRELIM'!$F$84</definedName>
    <definedName name="QB_ROW_46040" localSheetId="0" hidden="1">'FY22-23 Budget PRELIM'!$E$96</definedName>
    <definedName name="QB_ROW_46340" localSheetId="0" hidden="1">'FY22-23 Budget PRELIM'!$E$101</definedName>
    <definedName name="QB_ROW_47250" localSheetId="0" hidden="1">'FY22-23 Budget PRELIM'!$F$98</definedName>
    <definedName name="QB_ROW_48250" localSheetId="0" hidden="1">'FY22-23 Budget PRELIM'!$F$100</definedName>
    <definedName name="QB_ROW_56250" localSheetId="0" hidden="1">'FY22-23 Budget PRELIM'!$F$65</definedName>
    <definedName name="QB_ROW_57250" localSheetId="0" hidden="1">'FY22-23 Budget PRELIM'!$F$99</definedName>
    <definedName name="QB_ROW_61040" localSheetId="0" hidden="1">'FY22-23 Budget PRELIM'!$E$86</definedName>
    <definedName name="QB_ROW_61340" localSheetId="0" hidden="1">'FY22-23 Budget PRELIM'!$E$95</definedName>
    <definedName name="QB_ROW_63250" localSheetId="0" hidden="1">'FY22-23 Budget PRELIM'!$F$91</definedName>
    <definedName name="QB_ROW_64040" localSheetId="0" hidden="1">'FY22-23 Budget PRELIM'!$E$53</definedName>
    <definedName name="QB_ROW_64340" localSheetId="0" hidden="1">'FY22-23 Budget PRELIM'!$E$57</definedName>
    <definedName name="QB_ROW_65250" localSheetId="0" hidden="1">'FY22-23 Budget PRELIM'!$F$93</definedName>
    <definedName name="QB_ROW_66250" localSheetId="0" hidden="1">'FY22-23 Budget PRELIM'!#REF!</definedName>
    <definedName name="QB_ROW_67040" localSheetId="0" hidden="1">'FY22-23 Budget PRELIM'!$E$14</definedName>
    <definedName name="QB_ROW_67250" localSheetId="0" hidden="1">'FY22-23 Budget PRELIM'!#REF!</definedName>
    <definedName name="QB_ROW_67340" localSheetId="0" hidden="1">'FY22-23 Budget PRELIM'!$E$18</definedName>
    <definedName name="QB_ROW_68250" localSheetId="0" hidden="1">'FY22-23 Budget PRELIM'!$F$12</definedName>
    <definedName name="QB_ROW_69250" localSheetId="0" hidden="1">'FY22-23 Budget PRELIM'!$F$26</definedName>
    <definedName name="QB_ROW_71250" localSheetId="0" hidden="1">'FY22-23 Budget PRELIM'!$F$7</definedName>
    <definedName name="QB_ROW_72250" localSheetId="0" hidden="1">'FY22-23 Budget PRELIM'!#REF!</definedName>
    <definedName name="QB_ROW_73250" localSheetId="0" hidden="1">'FY22-23 Budget PRELIM'!$F$28</definedName>
    <definedName name="QB_ROW_74040" localSheetId="0" hidden="1">'FY22-23 Budget PRELIM'!$E$58</definedName>
    <definedName name="QB_ROW_74340" localSheetId="0" hidden="1">'FY22-23 Budget PRELIM'!$E$62</definedName>
    <definedName name="QB_ROW_75250" localSheetId="0" hidden="1">'FY22-23 Budget PRELIM'!$F$78</definedName>
    <definedName name="QB_ROW_77250" localSheetId="0" hidden="1">'FY22-23 Budget PRELIM'!$F$79</definedName>
    <definedName name="QB_ROW_79250" localSheetId="0" hidden="1">'FY22-23 Budget PRELIM'!$F$80</definedName>
    <definedName name="QB_ROW_82250" localSheetId="0" hidden="1">'FY22-23 Budget PRELIM'!$F$81</definedName>
    <definedName name="QB_ROW_86321" localSheetId="0" hidden="1">'FY22-23 Budget PRELIM'!$C$34</definedName>
    <definedName name="QB_ROW_91250" localSheetId="0" hidden="1">'FY22-23 Budget PRELIM'!$F$6</definedName>
    <definedName name="QB_ROW_93250" localSheetId="0" hidden="1">'FY22-23 Budget PRELIM'!$F$64</definedName>
    <definedName name="QB_ROW_97250" localSheetId="0" hidden="1">'FY22-23 Budget PRELIM'!$F$27</definedName>
    <definedName name="QB_ROW_98250" localSheetId="0" hidden="1">'FY22-23 Budget PRELIM'!$F$61</definedName>
    <definedName name="QBCANSUPPORTUPDATE" localSheetId="0">TRUE</definedName>
    <definedName name="QBCOMPANYFILENAME" localSheetId="0">"C:\Users\Public\Documents\Intuit\QuickBooks\Company Files\Maine Swimming QB20.qbw"</definedName>
    <definedName name="QBENDDATE" localSheetId="0">20220831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"930c2caea90f4de2a6fd4c5fc1ab2555"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TRUE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287</definedName>
    <definedName name="QBROWHEADERS" localSheetId="0">6</definedName>
    <definedName name="QBSTARTDATE" localSheetId="0">20210901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7" i="1" l="1"/>
  <c r="G108" i="1" s="1"/>
  <c r="G101" i="1"/>
  <c r="G95" i="1"/>
  <c r="G85" i="1"/>
  <c r="G74" i="1"/>
  <c r="G69" i="1"/>
  <c r="G66" i="1"/>
  <c r="G62" i="1"/>
  <c r="G57" i="1"/>
  <c r="G52" i="1"/>
  <c r="G46" i="1"/>
  <c r="G32" i="1"/>
  <c r="G21" i="1"/>
  <c r="G18" i="1"/>
  <c r="G13" i="1"/>
  <c r="G102" i="1" l="1"/>
  <c r="G33" i="1"/>
  <c r="G34" i="1" s="1"/>
  <c r="G103" i="1" l="1"/>
  <c r="G109" i="1" s="1"/>
</calcChain>
</file>

<file path=xl/sharedStrings.xml><?xml version="1.0" encoding="utf-8"?>
<sst xmlns="http://schemas.openxmlformats.org/spreadsheetml/2006/main" count="119" uniqueCount="116">
  <si>
    <t>Ordinary Income/Expense</t>
  </si>
  <si>
    <t>Income</t>
  </si>
  <si>
    <t>Swim Meet Revenue</t>
  </si>
  <si>
    <t>Swim Meet Surcharges</t>
  </si>
  <si>
    <t>Total Swim Meet Revenue</t>
  </si>
  <si>
    <t>Age Group Event Revenue</t>
  </si>
  <si>
    <t>Senior Event Revenue</t>
  </si>
  <si>
    <t>Total All Star Team Revenue</t>
  </si>
  <si>
    <t>Investments</t>
  </si>
  <si>
    <t>Interest- Savings/Short-term CD</t>
  </si>
  <si>
    <t>Total Investments</t>
  </si>
  <si>
    <t>Other Revenues</t>
  </si>
  <si>
    <t>Registration Receipts</t>
  </si>
  <si>
    <t>Annual Banquet Revenue</t>
  </si>
  <si>
    <t>Fines</t>
  </si>
  <si>
    <t>Miscellaneous Revenue</t>
  </si>
  <si>
    <t>Total Other Revenues</t>
  </si>
  <si>
    <t>Total Income</t>
  </si>
  <si>
    <t>Gross Profit</t>
  </si>
  <si>
    <t>Expense</t>
  </si>
  <si>
    <t>Committee &amp; Chair Expenses</t>
  </si>
  <si>
    <t>Finance</t>
  </si>
  <si>
    <t>Admin</t>
  </si>
  <si>
    <t>Safe Sport</t>
  </si>
  <si>
    <t>Athlete</t>
  </si>
  <si>
    <t>Coaches</t>
  </si>
  <si>
    <t>Senior</t>
  </si>
  <si>
    <t>Age Group</t>
  </si>
  <si>
    <t>Diversity, Equity &amp; Inclusion</t>
  </si>
  <si>
    <t>Officials</t>
  </si>
  <si>
    <t>Total Committee &amp; Chair Expenses</t>
  </si>
  <si>
    <t>Club Support</t>
  </si>
  <si>
    <t>Safe Sport Recognition</t>
  </si>
  <si>
    <t>Community Engagement</t>
  </si>
  <si>
    <t>Open Water</t>
  </si>
  <si>
    <t>Club Recognition</t>
  </si>
  <si>
    <t>Total Club Support</t>
  </si>
  <si>
    <t>Age Group Event Expenses</t>
  </si>
  <si>
    <t>Senior Event Expenses</t>
  </si>
  <si>
    <t>Total All Star Team Expenses</t>
  </si>
  <si>
    <t>Athlete Support</t>
  </si>
  <si>
    <t>Total Athlete Support</t>
  </si>
  <si>
    <t>Business Expenses</t>
  </si>
  <si>
    <t>Computer Software</t>
  </si>
  <si>
    <t>Internet</t>
  </si>
  <si>
    <t>Total Business Expenses</t>
  </si>
  <si>
    <t>Contract Services</t>
  </si>
  <si>
    <t>Accounting Fees</t>
  </si>
  <si>
    <t>Total Contract Services</t>
  </si>
  <si>
    <t>Operations Expenses</t>
  </si>
  <si>
    <t>Postage/Mailing Services</t>
  </si>
  <si>
    <t>Supplies</t>
  </si>
  <si>
    <t>Total Operations Expenses</t>
  </si>
  <si>
    <t>Other Expenses</t>
  </si>
  <si>
    <t>Swimposium/Clinic Expenses</t>
  </si>
  <si>
    <t>PayPal Fees</t>
  </si>
  <si>
    <t>Coaches Training &amp; Support</t>
  </si>
  <si>
    <t>Bank Charges</t>
  </si>
  <si>
    <t>Registrations Remitted to USA-S</t>
  </si>
  <si>
    <t>Annual Banquet Expenses</t>
  </si>
  <si>
    <t>Miscellaneous Expenses</t>
  </si>
  <si>
    <t>Memberships and Dues</t>
  </si>
  <si>
    <t>Total Other Expenses</t>
  </si>
  <si>
    <t>Swim Meet Expenses</t>
  </si>
  <si>
    <t>Total Swim Meet Expenses</t>
  </si>
  <si>
    <t>Travel Expenses</t>
  </si>
  <si>
    <t>Lodging</t>
  </si>
  <si>
    <t>Conference/Convention/Meeting</t>
  </si>
  <si>
    <t>Meals</t>
  </si>
  <si>
    <t>Transportation</t>
  </si>
  <si>
    <t>Total Travel Expenses</t>
  </si>
  <si>
    <t>Total Expense</t>
  </si>
  <si>
    <t>Net Ordinary Income</t>
  </si>
  <si>
    <t>Other Income/Expense</t>
  </si>
  <si>
    <t>Other Income</t>
  </si>
  <si>
    <t>uncategorized income</t>
  </si>
  <si>
    <t>Total Other Income</t>
  </si>
  <si>
    <t>Net Other Income</t>
  </si>
  <si>
    <t>Net Income</t>
  </si>
  <si>
    <t>Sep '22 - Aug 23</t>
  </si>
  <si>
    <t>Officials apparel; equipment replacement; officials retreat; Winter Champs supplies</t>
  </si>
  <si>
    <t>Summer LC Championship Meet @ Colby College</t>
  </si>
  <si>
    <t>Eastern Zone Leadership Meet Expenses</t>
  </si>
  <si>
    <t>Eastern Zone Leadership Meet Revenue</t>
  </si>
  <si>
    <t>NAME TBD</t>
  </si>
  <si>
    <t>Summer LCM Championships Revenue</t>
  </si>
  <si>
    <t>MESI Sponsorships</t>
  </si>
  <si>
    <t>MESI Grants</t>
  </si>
  <si>
    <t>Winter MESI Sponsored Meet Revenue</t>
  </si>
  <si>
    <t>Fall MESI Sponsored Meet Revenue</t>
  </si>
  <si>
    <t>SCY Senior Championships Revenue</t>
  </si>
  <si>
    <t>SCY Age Group Championships Revenue</t>
  </si>
  <si>
    <t>All Star Event Revenue</t>
  </si>
  <si>
    <t>Age Group Summer Zones Revenue</t>
  </si>
  <si>
    <t>Athlete Travel Surcharge</t>
  </si>
  <si>
    <t>Swimposium &amp; Clinic Revenue</t>
  </si>
  <si>
    <t>Age Group Summer Zones Expenses</t>
  </si>
  <si>
    <t>All Star Event Expenses</t>
  </si>
  <si>
    <t>Athlete Travel Reimbursement</t>
  </si>
  <si>
    <t>Outreach Athlete Support</t>
  </si>
  <si>
    <t>Scholarships &amp; Awards</t>
  </si>
  <si>
    <t>Donations</t>
  </si>
  <si>
    <t>LCM Summer Championships Expenses</t>
  </si>
  <si>
    <t>LCM Summer Championships Contract Svcs</t>
  </si>
  <si>
    <t>SCY Senior Championships Contract Svcs</t>
  </si>
  <si>
    <t>Fall MESI Sponsored Meet Expenses</t>
  </si>
  <si>
    <t>Winter MESI Sponsored Meet Expenses</t>
  </si>
  <si>
    <t>SCY Age Group Championships Expenses</t>
  </si>
  <si>
    <t>SCY Senior Championships Expenses</t>
  </si>
  <si>
    <t>NONE</t>
  </si>
  <si>
    <t>MESI Inclusion Summit</t>
  </si>
  <si>
    <t>HS Observations</t>
  </si>
  <si>
    <t>Senior Training Event</t>
  </si>
  <si>
    <t>Workshop (5), ABM (1)</t>
  </si>
  <si>
    <t>Mighty (2), Workshop (5), ABM (1) - LSC Meals + Per Diem</t>
  </si>
  <si>
    <t>Mighty (2), Workshop (5), ABM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</si>
</sst>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10"/>
      <color rgb="FF000000"/>
      <name val="Oswald"/>
    </font>
    <font>
      <sz val="10"/>
      <color theme="1"/>
      <name val="Oswald"/>
    </font>
    <font>
      <b/>
      <sz val="10"/>
      <color rgb="FF00B050"/>
      <name val="Oswald"/>
    </font>
    <font>
      <sz val="10"/>
      <color rgb="FF000000"/>
      <name val="Oswald"/>
    </font>
    <font>
      <b/>
      <sz val="10"/>
      <color rgb="FFFF0000"/>
      <name val="Oswa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Continuous"/>
    </xf>
    <xf numFmtId="40" fontId="3" fillId="0" borderId="0" xfId="0" applyNumberFormat="1" applyFont="1"/>
    <xf numFmtId="0" fontId="2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164" fontId="4" fillId="0" borderId="2" xfId="0" applyNumberFormat="1" applyFont="1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0" fontId="5" fillId="0" borderId="0" xfId="0" applyNumberFormat="1" applyFont="1" applyAlignment="1">
      <alignment horizontal="center"/>
    </xf>
    <xf numFmtId="164" fontId="4" fillId="0" borderId="0" xfId="0" applyNumberFormat="1" applyFont="1" applyBorder="1"/>
    <xf numFmtId="49" fontId="1" fillId="0" borderId="0" xfId="0" applyNumberFormat="1" applyFont="1" applyFill="1"/>
    <xf numFmtId="164" fontId="4" fillId="0" borderId="2" xfId="0" applyNumberFormat="1" applyFont="1" applyFill="1" applyBorder="1"/>
    <xf numFmtId="40" fontId="5" fillId="0" borderId="0" xfId="0" applyNumberFormat="1" applyFont="1" applyFill="1" applyAlignment="1">
      <alignment horizontal="center"/>
    </xf>
    <xf numFmtId="0" fontId="2" fillId="0" borderId="0" xfId="0" applyFont="1" applyFill="1"/>
    <xf numFmtId="164" fontId="4" fillId="0" borderId="0" xfId="0" applyNumberFormat="1" applyFont="1" applyFill="1"/>
    <xf numFmtId="40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J110"/>
  <sheetViews>
    <sheetView tabSelected="1" zoomScaleNormal="100" workbookViewId="0">
      <pane xSplit="6" ySplit="2" topLeftCell="G94" activePane="bottomRight" state="frozenSplit"/>
      <selection pane="topRight" activeCell="G1" sqref="G1"/>
      <selection pane="bottomLeft" activeCell="A3" sqref="A3"/>
      <selection pane="bottomRight" activeCell="J108" sqref="J108"/>
    </sheetView>
  </sheetViews>
  <sheetFormatPr defaultColWidth="9.1796875" defaultRowHeight="13"/>
  <cols>
    <col min="1" max="5" width="3" style="13" customWidth="1"/>
    <col min="6" max="6" width="36.26953125" style="13" bestFit="1" customWidth="1"/>
    <col min="7" max="7" width="13.453125" style="4" bestFit="1" customWidth="1"/>
    <col min="8" max="8" width="9.81640625" style="14" bestFit="1" customWidth="1"/>
    <col min="9" max="16384" width="9.1796875" style="4"/>
  </cols>
  <sheetData>
    <row r="1" spans="1:9" ht="13.5" thickBot="1">
      <c r="A1" s="1"/>
      <c r="B1" s="1"/>
      <c r="C1" s="1"/>
      <c r="D1" s="1"/>
      <c r="E1" s="1"/>
      <c r="F1" s="1"/>
      <c r="G1" s="2"/>
    </row>
    <row r="2" spans="1:9" s="7" customFormat="1" ht="14" thickTop="1" thickBot="1">
      <c r="A2" s="5"/>
      <c r="B2" s="5"/>
      <c r="C2" s="5"/>
      <c r="D2" s="5"/>
      <c r="E2" s="5"/>
      <c r="F2" s="5"/>
      <c r="G2" s="6" t="s">
        <v>79</v>
      </c>
      <c r="H2" s="14"/>
    </row>
    <row r="3" spans="1:9" ht="13.5" thickTop="1">
      <c r="A3" s="1"/>
      <c r="B3" s="1" t="s">
        <v>0</v>
      </c>
      <c r="C3" s="1"/>
      <c r="D3" s="1"/>
      <c r="E3" s="1"/>
      <c r="F3" s="1"/>
      <c r="G3" s="8"/>
    </row>
    <row r="4" spans="1:9">
      <c r="A4" s="1"/>
      <c r="B4" s="1"/>
      <c r="C4" s="1"/>
      <c r="D4" s="1" t="s">
        <v>1</v>
      </c>
      <c r="E4" s="1"/>
      <c r="F4" s="1"/>
      <c r="G4" s="8"/>
    </row>
    <row r="5" spans="1:9">
      <c r="A5" s="1"/>
      <c r="B5" s="1"/>
      <c r="C5" s="1"/>
      <c r="D5" s="1"/>
      <c r="E5" s="1" t="s">
        <v>2</v>
      </c>
      <c r="F5" s="1"/>
      <c r="G5" s="8"/>
    </row>
    <row r="6" spans="1:9">
      <c r="A6" s="1"/>
      <c r="B6" s="1"/>
      <c r="C6" s="1"/>
      <c r="D6" s="1"/>
      <c r="E6" s="1"/>
      <c r="F6" s="1" t="s">
        <v>85</v>
      </c>
      <c r="G6" s="8">
        <v>32500</v>
      </c>
      <c r="I6" s="3" t="s">
        <v>81</v>
      </c>
    </row>
    <row r="7" spans="1:9">
      <c r="A7" s="1"/>
      <c r="B7" s="1"/>
      <c r="C7" s="1"/>
      <c r="D7" s="1"/>
      <c r="E7" s="1"/>
      <c r="F7" s="1" t="s">
        <v>90</v>
      </c>
      <c r="G7" s="8">
        <v>32500</v>
      </c>
    </row>
    <row r="8" spans="1:9">
      <c r="A8" s="1"/>
      <c r="B8" s="1"/>
      <c r="C8" s="1"/>
      <c r="D8" s="1"/>
      <c r="E8" s="1"/>
      <c r="F8" s="1" t="s">
        <v>91</v>
      </c>
      <c r="G8" s="8">
        <v>22500</v>
      </c>
    </row>
    <row r="9" spans="1:9">
      <c r="A9" s="1"/>
      <c r="B9" s="1"/>
      <c r="C9" s="1"/>
      <c r="D9" s="1"/>
      <c r="E9" s="1"/>
      <c r="F9" s="1" t="s">
        <v>83</v>
      </c>
      <c r="G9" s="8">
        <v>35500</v>
      </c>
      <c r="I9" s="4" t="s">
        <v>84</v>
      </c>
    </row>
    <row r="10" spans="1:9">
      <c r="A10" s="1"/>
      <c r="B10" s="1"/>
      <c r="C10" s="1"/>
      <c r="D10" s="1"/>
      <c r="E10" s="1"/>
      <c r="F10" s="1" t="s">
        <v>89</v>
      </c>
      <c r="G10" s="8">
        <v>4500</v>
      </c>
    </row>
    <row r="11" spans="1:9">
      <c r="A11" s="1"/>
      <c r="B11" s="1"/>
      <c r="C11" s="1"/>
      <c r="D11" s="1"/>
      <c r="E11" s="1"/>
      <c r="F11" s="1" t="s">
        <v>88</v>
      </c>
      <c r="G11" s="8">
        <v>6000</v>
      </c>
    </row>
    <row r="12" spans="1:9" ht="13.5" thickBot="1">
      <c r="A12" s="1"/>
      <c r="B12" s="1"/>
      <c r="C12" s="1"/>
      <c r="D12" s="1"/>
      <c r="E12" s="1"/>
      <c r="F12" s="1" t="s">
        <v>3</v>
      </c>
      <c r="G12" s="9">
        <v>13000</v>
      </c>
    </row>
    <row r="13" spans="1:9">
      <c r="A13" s="1"/>
      <c r="B13" s="1"/>
      <c r="C13" s="1"/>
      <c r="D13" s="1"/>
      <c r="E13" s="1" t="s">
        <v>4</v>
      </c>
      <c r="F13" s="1"/>
      <c r="G13" s="8">
        <f>ROUND(SUM(G5:G12),5)</f>
        <v>146500</v>
      </c>
    </row>
    <row r="14" spans="1:9">
      <c r="A14" s="1"/>
      <c r="B14" s="1"/>
      <c r="C14" s="1"/>
      <c r="D14" s="1"/>
      <c r="E14" s="1" t="s">
        <v>92</v>
      </c>
      <c r="F14" s="1"/>
      <c r="G14" s="8"/>
    </row>
    <row r="15" spans="1:9">
      <c r="A15" s="1"/>
      <c r="B15" s="1"/>
      <c r="C15" s="1"/>
      <c r="D15" s="1"/>
      <c r="E15" s="1"/>
      <c r="F15" s="1" t="s">
        <v>5</v>
      </c>
      <c r="G15" s="8">
        <v>1500</v>
      </c>
    </row>
    <row r="16" spans="1:9" s="19" customFormat="1">
      <c r="A16" s="16"/>
      <c r="B16" s="16"/>
      <c r="C16" s="16"/>
      <c r="D16" s="16"/>
      <c r="E16" s="16"/>
      <c r="F16" s="16" t="s">
        <v>6</v>
      </c>
      <c r="G16" s="20">
        <v>3000</v>
      </c>
      <c r="H16" s="18"/>
    </row>
    <row r="17" spans="1:8" s="3" customFormat="1" ht="13.5" thickBot="1">
      <c r="A17" s="1"/>
      <c r="B17" s="1"/>
      <c r="C17" s="1"/>
      <c r="D17" s="1"/>
      <c r="E17" s="1"/>
      <c r="F17" s="1" t="s">
        <v>93</v>
      </c>
      <c r="G17" s="9">
        <v>1800</v>
      </c>
      <c r="H17" s="14"/>
    </row>
    <row r="18" spans="1:8" s="3" customFormat="1">
      <c r="A18" s="1"/>
      <c r="B18" s="1"/>
      <c r="C18" s="1"/>
      <c r="D18" s="1"/>
      <c r="E18" s="1" t="s">
        <v>7</v>
      </c>
      <c r="F18" s="1"/>
      <c r="G18" s="8">
        <f>ROUND(SUM(G14:G17),5)</f>
        <v>6300</v>
      </c>
      <c r="H18" s="14"/>
    </row>
    <row r="19" spans="1:8" s="3" customFormat="1">
      <c r="A19" s="1"/>
      <c r="B19" s="1"/>
      <c r="C19" s="1"/>
      <c r="D19" s="1"/>
      <c r="E19" s="1" t="s">
        <v>8</v>
      </c>
      <c r="F19" s="1"/>
      <c r="G19" s="8"/>
      <c r="H19" s="14"/>
    </row>
    <row r="20" spans="1:8" s="3" customFormat="1" ht="13.5" thickBot="1">
      <c r="A20" s="1"/>
      <c r="B20" s="1"/>
      <c r="C20" s="1"/>
      <c r="D20" s="1"/>
      <c r="E20" s="1"/>
      <c r="F20" s="1" t="s">
        <v>9</v>
      </c>
      <c r="G20" s="9">
        <v>250</v>
      </c>
      <c r="H20" s="14"/>
    </row>
    <row r="21" spans="1:8" s="3" customFormat="1">
      <c r="A21" s="1"/>
      <c r="B21" s="1"/>
      <c r="C21" s="1"/>
      <c r="D21" s="1"/>
      <c r="E21" s="1" t="s">
        <v>10</v>
      </c>
      <c r="F21" s="1"/>
      <c r="G21" s="8">
        <f>ROUND(SUM(G19:G20),5)</f>
        <v>250</v>
      </c>
      <c r="H21" s="14"/>
    </row>
    <row r="22" spans="1:8" s="3" customFormat="1">
      <c r="A22" s="1"/>
      <c r="B22" s="1"/>
      <c r="C22" s="1"/>
      <c r="D22" s="1"/>
      <c r="E22" s="1" t="s">
        <v>11</v>
      </c>
      <c r="F22" s="1"/>
      <c r="G22" s="8"/>
      <c r="H22" s="14"/>
    </row>
    <row r="23" spans="1:8">
      <c r="A23" s="1"/>
      <c r="B23" s="1"/>
      <c r="C23" s="1"/>
      <c r="D23" s="1"/>
      <c r="E23" s="1"/>
      <c r="F23" s="1" t="s">
        <v>86</v>
      </c>
      <c r="G23" s="8">
        <v>15000</v>
      </c>
    </row>
    <row r="24" spans="1:8">
      <c r="A24" s="1"/>
      <c r="B24" s="1"/>
      <c r="C24" s="1"/>
      <c r="D24" s="1"/>
      <c r="E24" s="1"/>
      <c r="F24" s="1" t="s">
        <v>87</v>
      </c>
      <c r="G24" s="8">
        <v>1000</v>
      </c>
    </row>
    <row r="25" spans="1:8" s="3" customFormat="1">
      <c r="A25" s="1"/>
      <c r="B25" s="1"/>
      <c r="C25" s="1"/>
      <c r="D25" s="1"/>
      <c r="E25" s="1"/>
      <c r="F25" s="1" t="s">
        <v>94</v>
      </c>
      <c r="G25" s="8">
        <v>2000</v>
      </c>
      <c r="H25" s="14"/>
    </row>
    <row r="26" spans="1:8" s="3" customFormat="1">
      <c r="A26" s="1"/>
      <c r="B26" s="1"/>
      <c r="C26" s="1"/>
      <c r="D26" s="1"/>
      <c r="E26" s="1"/>
      <c r="F26" s="1" t="s">
        <v>12</v>
      </c>
      <c r="G26" s="8">
        <v>75000</v>
      </c>
      <c r="H26" s="14"/>
    </row>
    <row r="27" spans="1:8" s="3" customFormat="1">
      <c r="A27" s="1"/>
      <c r="B27" s="1"/>
      <c r="C27" s="1"/>
      <c r="D27" s="1"/>
      <c r="E27" s="1"/>
      <c r="F27" s="1" t="s">
        <v>95</v>
      </c>
      <c r="G27" s="8">
        <v>500</v>
      </c>
      <c r="H27" s="14"/>
    </row>
    <row r="28" spans="1:8" s="3" customFormat="1">
      <c r="A28" s="1"/>
      <c r="B28" s="1"/>
      <c r="C28" s="1"/>
      <c r="D28" s="1"/>
      <c r="E28" s="1"/>
      <c r="F28" s="1" t="s">
        <v>13</v>
      </c>
      <c r="G28" s="8">
        <v>5000</v>
      </c>
      <c r="H28" s="14"/>
    </row>
    <row r="29" spans="1:8" s="3" customFormat="1">
      <c r="A29" s="1"/>
      <c r="B29" s="1"/>
      <c r="C29" s="1"/>
      <c r="D29" s="1"/>
      <c r="E29" s="1"/>
      <c r="F29" s="1" t="s">
        <v>14</v>
      </c>
      <c r="G29" s="8">
        <v>200</v>
      </c>
      <c r="H29" s="14"/>
    </row>
    <row r="30" spans="1:8" s="3" customFormat="1">
      <c r="A30" s="1"/>
      <c r="B30" s="1"/>
      <c r="C30" s="1"/>
      <c r="D30" s="1"/>
      <c r="E30" s="1"/>
      <c r="F30" s="1" t="s">
        <v>101</v>
      </c>
      <c r="G30" s="8">
        <v>1500</v>
      </c>
      <c r="H30" s="14"/>
    </row>
    <row r="31" spans="1:8" s="3" customFormat="1" ht="13.5" thickBot="1">
      <c r="A31" s="1"/>
      <c r="B31" s="1"/>
      <c r="C31" s="1"/>
      <c r="D31" s="1"/>
      <c r="E31" s="1"/>
      <c r="F31" s="1" t="s">
        <v>15</v>
      </c>
      <c r="G31" s="8">
        <v>100</v>
      </c>
      <c r="H31" s="14"/>
    </row>
    <row r="32" spans="1:8" s="3" customFormat="1" ht="13.5" thickBot="1">
      <c r="A32" s="1"/>
      <c r="B32" s="1"/>
      <c r="C32" s="1"/>
      <c r="D32" s="1"/>
      <c r="E32" s="1" t="s">
        <v>16</v>
      </c>
      <c r="F32" s="1"/>
      <c r="G32" s="10">
        <f>ROUND(SUM(G22:G31),5)</f>
        <v>100300</v>
      </c>
      <c r="H32" s="14"/>
    </row>
    <row r="33" spans="1:9" s="3" customFormat="1" ht="13.5" thickBot="1">
      <c r="A33" s="1"/>
      <c r="B33" s="1"/>
      <c r="C33" s="1"/>
      <c r="D33" s="1" t="s">
        <v>17</v>
      </c>
      <c r="E33" s="1"/>
      <c r="F33" s="1"/>
      <c r="G33" s="11">
        <f>ROUND(G4+G13+G18+G21+G32,5)</f>
        <v>253350</v>
      </c>
      <c r="H33" s="14"/>
    </row>
    <row r="34" spans="1:9" s="3" customFormat="1">
      <c r="A34" s="1"/>
      <c r="B34" s="1"/>
      <c r="C34" s="1" t="s">
        <v>18</v>
      </c>
      <c r="D34" s="1"/>
      <c r="E34" s="1"/>
      <c r="F34" s="1"/>
      <c r="G34" s="8">
        <f>G33</f>
        <v>253350</v>
      </c>
      <c r="H34" s="14"/>
    </row>
    <row r="35" spans="1:9" s="3" customFormat="1">
      <c r="A35" s="1"/>
      <c r="B35" s="1"/>
      <c r="C35" s="1"/>
      <c r="D35" s="1" t="s">
        <v>19</v>
      </c>
      <c r="E35" s="1"/>
      <c r="F35" s="1"/>
      <c r="G35" s="8"/>
      <c r="H35" s="14"/>
    </row>
    <row r="36" spans="1:9" s="3" customFormat="1">
      <c r="A36" s="1"/>
      <c r="B36" s="1"/>
      <c r="C36" s="1"/>
      <c r="D36" s="1"/>
      <c r="E36" s="1" t="s">
        <v>20</v>
      </c>
      <c r="F36" s="1"/>
      <c r="G36" s="8"/>
      <c r="H36" s="14"/>
    </row>
    <row r="37" spans="1:9" s="3" customFormat="1">
      <c r="A37" s="1"/>
      <c r="B37" s="1"/>
      <c r="C37" s="1"/>
      <c r="D37" s="1"/>
      <c r="E37" s="1"/>
      <c r="F37" s="1" t="s">
        <v>21</v>
      </c>
      <c r="G37" s="8">
        <v>250</v>
      </c>
      <c r="H37" s="14"/>
    </row>
    <row r="38" spans="1:9" s="3" customFormat="1">
      <c r="A38" s="1"/>
      <c r="B38" s="1"/>
      <c r="C38" s="1"/>
      <c r="D38" s="1"/>
      <c r="E38" s="1"/>
      <c r="F38" s="1" t="s">
        <v>22</v>
      </c>
      <c r="G38" s="8">
        <v>1000</v>
      </c>
      <c r="H38" s="14"/>
    </row>
    <row r="39" spans="1:9" s="3" customFormat="1">
      <c r="A39" s="1"/>
      <c r="B39" s="1"/>
      <c r="C39" s="1"/>
      <c r="D39" s="1"/>
      <c r="E39" s="1"/>
      <c r="F39" s="1" t="s">
        <v>23</v>
      </c>
      <c r="G39" s="8">
        <v>250</v>
      </c>
      <c r="H39" s="14"/>
    </row>
    <row r="40" spans="1:9" s="3" customFormat="1">
      <c r="A40" s="1"/>
      <c r="B40" s="1"/>
      <c r="C40" s="1"/>
      <c r="D40" s="1"/>
      <c r="E40" s="1"/>
      <c r="F40" s="1" t="s">
        <v>24</v>
      </c>
      <c r="G40" s="8">
        <v>5000</v>
      </c>
      <c r="H40" s="14"/>
    </row>
    <row r="41" spans="1:9" s="3" customFormat="1">
      <c r="A41" s="1"/>
      <c r="B41" s="1"/>
      <c r="C41" s="1"/>
      <c r="D41" s="1"/>
      <c r="E41" s="1"/>
      <c r="F41" s="1" t="s">
        <v>25</v>
      </c>
      <c r="G41" s="8">
        <v>500</v>
      </c>
      <c r="H41" s="14"/>
    </row>
    <row r="42" spans="1:9" s="21" customFormat="1">
      <c r="A42" s="16"/>
      <c r="B42" s="16"/>
      <c r="C42" s="16"/>
      <c r="D42" s="16"/>
      <c r="E42" s="16"/>
      <c r="F42" s="16" t="s">
        <v>26</v>
      </c>
      <c r="G42" s="20">
        <v>1000</v>
      </c>
      <c r="H42" s="18"/>
      <c r="I42" s="21" t="s">
        <v>111</v>
      </c>
    </row>
    <row r="43" spans="1:9" s="3" customFormat="1">
      <c r="A43" s="1"/>
      <c r="B43" s="1"/>
      <c r="C43" s="1"/>
      <c r="D43" s="1"/>
      <c r="E43" s="1"/>
      <c r="F43" s="1" t="s">
        <v>27</v>
      </c>
      <c r="G43" s="8">
        <v>1000</v>
      </c>
      <c r="H43" s="14"/>
    </row>
    <row r="44" spans="1:9" s="3" customFormat="1">
      <c r="A44" s="1"/>
      <c r="B44" s="1"/>
      <c r="C44" s="1"/>
      <c r="D44" s="1"/>
      <c r="E44" s="1"/>
      <c r="F44" s="1" t="s">
        <v>28</v>
      </c>
      <c r="G44" s="8">
        <v>6000</v>
      </c>
      <c r="H44" s="14"/>
      <c r="I44" s="3" t="s">
        <v>110</v>
      </c>
    </row>
    <row r="45" spans="1:9" s="3" customFormat="1" ht="13.5" thickBot="1">
      <c r="A45" s="1"/>
      <c r="B45" s="1"/>
      <c r="C45" s="1"/>
      <c r="D45" s="1"/>
      <c r="E45" s="1"/>
      <c r="F45" s="1" t="s">
        <v>29</v>
      </c>
      <c r="G45" s="9">
        <v>2500</v>
      </c>
      <c r="H45" s="14"/>
      <c r="I45" s="3" t="s">
        <v>80</v>
      </c>
    </row>
    <row r="46" spans="1:9" s="3" customFormat="1">
      <c r="A46" s="1"/>
      <c r="B46" s="1"/>
      <c r="C46" s="1"/>
      <c r="D46" s="1"/>
      <c r="E46" s="1" t="s">
        <v>30</v>
      </c>
      <c r="F46" s="1"/>
      <c r="G46" s="8">
        <f>ROUND(SUM(G36:G45),5)</f>
        <v>17500</v>
      </c>
      <c r="H46" s="14"/>
    </row>
    <row r="47" spans="1:9" s="3" customFormat="1">
      <c r="A47" s="1"/>
      <c r="B47" s="1"/>
      <c r="C47" s="1"/>
      <c r="D47" s="1"/>
      <c r="E47" s="1" t="s">
        <v>31</v>
      </c>
      <c r="F47" s="1"/>
      <c r="G47" s="8"/>
      <c r="H47" s="14"/>
    </row>
    <row r="48" spans="1:9" s="3" customFormat="1">
      <c r="A48" s="1"/>
      <c r="B48" s="1"/>
      <c r="C48" s="1"/>
      <c r="D48" s="1"/>
      <c r="E48" s="1"/>
      <c r="F48" s="1" t="s">
        <v>32</v>
      </c>
      <c r="G48" s="8">
        <v>2500</v>
      </c>
      <c r="H48" s="14"/>
    </row>
    <row r="49" spans="1:10">
      <c r="A49" s="1"/>
      <c r="B49" s="1"/>
      <c r="C49" s="1"/>
      <c r="D49" s="1"/>
      <c r="E49" s="1"/>
      <c r="F49" s="1" t="s">
        <v>33</v>
      </c>
      <c r="G49" s="8">
        <v>5000</v>
      </c>
      <c r="I49" s="3"/>
      <c r="J49" s="3"/>
    </row>
    <row r="50" spans="1:10">
      <c r="A50" s="1"/>
      <c r="B50" s="1"/>
      <c r="C50" s="1"/>
      <c r="D50" s="1"/>
      <c r="E50" s="1"/>
      <c r="F50" s="1" t="s">
        <v>34</v>
      </c>
      <c r="G50" s="8">
        <v>0</v>
      </c>
    </row>
    <row r="51" spans="1:10" ht="13.5" thickBot="1">
      <c r="A51" s="1"/>
      <c r="B51" s="1"/>
      <c r="C51" s="1"/>
      <c r="D51" s="1"/>
      <c r="E51" s="1"/>
      <c r="F51" s="1" t="s">
        <v>35</v>
      </c>
      <c r="G51" s="9">
        <v>1000</v>
      </c>
    </row>
    <row r="52" spans="1:10">
      <c r="A52" s="1"/>
      <c r="B52" s="1"/>
      <c r="C52" s="1"/>
      <c r="D52" s="1"/>
      <c r="E52" s="1" t="s">
        <v>36</v>
      </c>
      <c r="F52" s="1"/>
      <c r="G52" s="8">
        <f>ROUND(SUM(G47:G51),5)</f>
        <v>8500</v>
      </c>
    </row>
    <row r="53" spans="1:10">
      <c r="A53" s="1"/>
      <c r="B53" s="1"/>
      <c r="C53" s="1"/>
      <c r="D53" s="1"/>
      <c r="E53" s="1" t="s">
        <v>97</v>
      </c>
      <c r="F53" s="1"/>
      <c r="G53" s="8"/>
    </row>
    <row r="54" spans="1:10">
      <c r="A54" s="1"/>
      <c r="B54" s="1"/>
      <c r="C54" s="1"/>
      <c r="D54" s="1"/>
      <c r="E54" s="1"/>
      <c r="F54" s="1" t="s">
        <v>37</v>
      </c>
      <c r="G54" s="8">
        <v>1500</v>
      </c>
    </row>
    <row r="55" spans="1:10" s="19" customFormat="1">
      <c r="A55" s="16"/>
      <c r="B55" s="16"/>
      <c r="C55" s="16"/>
      <c r="D55" s="16"/>
      <c r="E55" s="16"/>
      <c r="F55" s="16" t="s">
        <v>38</v>
      </c>
      <c r="G55" s="20">
        <v>3000</v>
      </c>
      <c r="H55" s="18"/>
      <c r="I55" s="19" t="s">
        <v>112</v>
      </c>
    </row>
    <row r="56" spans="1:10" ht="13.5" thickBot="1">
      <c r="A56" s="1"/>
      <c r="B56" s="1"/>
      <c r="C56" s="1"/>
      <c r="D56" s="1"/>
      <c r="E56" s="1"/>
      <c r="F56" s="1" t="s">
        <v>96</v>
      </c>
      <c r="G56" s="9">
        <v>4000</v>
      </c>
      <c r="I56" s="3"/>
    </row>
    <row r="57" spans="1:10">
      <c r="A57" s="1"/>
      <c r="B57" s="1"/>
      <c r="C57" s="1"/>
      <c r="D57" s="1"/>
      <c r="E57" s="1" t="s">
        <v>39</v>
      </c>
      <c r="F57" s="1"/>
      <c r="G57" s="8">
        <f>ROUND(SUM(G53:G56),5)</f>
        <v>8500</v>
      </c>
    </row>
    <row r="58" spans="1:10">
      <c r="A58" s="1"/>
      <c r="B58" s="1"/>
      <c r="C58" s="1"/>
      <c r="D58" s="1"/>
      <c r="E58" s="1" t="s">
        <v>40</v>
      </c>
      <c r="F58" s="1"/>
      <c r="G58" s="8"/>
    </row>
    <row r="59" spans="1:10">
      <c r="A59" s="1"/>
      <c r="B59" s="1"/>
      <c r="C59" s="1"/>
      <c r="D59" s="1"/>
      <c r="E59" s="1"/>
      <c r="F59" s="1" t="s">
        <v>99</v>
      </c>
      <c r="G59" s="8">
        <v>2000</v>
      </c>
    </row>
    <row r="60" spans="1:10">
      <c r="A60" s="1"/>
      <c r="B60" s="1"/>
      <c r="C60" s="1"/>
      <c r="D60" s="1"/>
      <c r="E60" s="1"/>
      <c r="F60" s="1" t="s">
        <v>98</v>
      </c>
      <c r="G60" s="8">
        <v>10000</v>
      </c>
    </row>
    <row r="61" spans="1:10" ht="13.5" thickBot="1">
      <c r="A61" s="1"/>
      <c r="B61" s="1"/>
      <c r="C61" s="1"/>
      <c r="D61" s="1"/>
      <c r="E61" s="1"/>
      <c r="F61" s="1" t="s">
        <v>100</v>
      </c>
      <c r="G61" s="9">
        <v>5000</v>
      </c>
    </row>
    <row r="62" spans="1:10">
      <c r="A62" s="1"/>
      <c r="B62" s="1"/>
      <c r="C62" s="1"/>
      <c r="D62" s="1"/>
      <c r="E62" s="1" t="s">
        <v>41</v>
      </c>
      <c r="F62" s="1"/>
      <c r="G62" s="8">
        <f>ROUND(SUM(G58:G61),5)</f>
        <v>17000</v>
      </c>
    </row>
    <row r="63" spans="1:10">
      <c r="A63" s="1"/>
      <c r="B63" s="1"/>
      <c r="C63" s="1"/>
      <c r="D63" s="1"/>
      <c r="E63" s="1" t="s">
        <v>42</v>
      </c>
      <c r="F63" s="1"/>
      <c r="G63" s="8"/>
    </row>
    <row r="64" spans="1:10">
      <c r="A64" s="1"/>
      <c r="B64" s="1"/>
      <c r="C64" s="1"/>
      <c r="D64" s="1"/>
      <c r="E64" s="1"/>
      <c r="F64" s="1" t="s">
        <v>43</v>
      </c>
      <c r="G64" s="8">
        <v>850</v>
      </c>
    </row>
    <row r="65" spans="1:9" s="19" customFormat="1" ht="13.5" thickBot="1">
      <c r="A65" s="16"/>
      <c r="B65" s="16"/>
      <c r="C65" s="16"/>
      <c r="D65" s="16"/>
      <c r="E65" s="16"/>
      <c r="F65" s="16" t="s">
        <v>44</v>
      </c>
      <c r="G65" s="17">
        <v>250</v>
      </c>
      <c r="H65" s="18"/>
    </row>
    <row r="66" spans="1:9">
      <c r="A66" s="1"/>
      <c r="B66" s="1"/>
      <c r="C66" s="1"/>
      <c r="D66" s="1"/>
      <c r="E66" s="1" t="s">
        <v>45</v>
      </c>
      <c r="F66" s="1"/>
      <c r="G66" s="8">
        <f>ROUND(SUM(G63:G65),5)</f>
        <v>1100</v>
      </c>
    </row>
    <row r="67" spans="1:9">
      <c r="A67" s="1"/>
      <c r="B67" s="1"/>
      <c r="C67" s="1"/>
      <c r="D67" s="1"/>
      <c r="E67" s="1" t="s">
        <v>46</v>
      </c>
      <c r="F67" s="1"/>
      <c r="G67" s="8"/>
    </row>
    <row r="68" spans="1:9" ht="13.5" thickBot="1">
      <c r="A68" s="1"/>
      <c r="B68" s="1"/>
      <c r="C68" s="1"/>
      <c r="D68" s="1"/>
      <c r="E68" s="1"/>
      <c r="F68" s="1" t="s">
        <v>47</v>
      </c>
      <c r="G68" s="9">
        <v>1500</v>
      </c>
    </row>
    <row r="69" spans="1:9">
      <c r="A69" s="1"/>
      <c r="B69" s="1"/>
      <c r="C69" s="1"/>
      <c r="D69" s="1"/>
      <c r="E69" s="1" t="s">
        <v>48</v>
      </c>
      <c r="F69" s="1"/>
      <c r="G69" s="8">
        <f>ROUND(SUM(G67:G68),5)</f>
        <v>1500</v>
      </c>
    </row>
    <row r="70" spans="1:9">
      <c r="A70" s="1"/>
      <c r="B70" s="1"/>
      <c r="C70" s="1"/>
      <c r="D70" s="1"/>
      <c r="E70" s="1" t="s">
        <v>49</v>
      </c>
      <c r="F70" s="1"/>
      <c r="G70" s="8"/>
    </row>
    <row r="71" spans="1:9">
      <c r="A71" s="1"/>
      <c r="B71" s="1"/>
      <c r="C71" s="1"/>
      <c r="D71" s="1"/>
      <c r="E71" s="1"/>
      <c r="F71" s="1" t="s">
        <v>46</v>
      </c>
      <c r="G71" s="8">
        <v>30000</v>
      </c>
      <c r="I71" s="3"/>
    </row>
    <row r="72" spans="1:9">
      <c r="A72" s="1"/>
      <c r="B72" s="1"/>
      <c r="C72" s="1"/>
      <c r="D72" s="1"/>
      <c r="E72" s="1"/>
      <c r="F72" s="1" t="s">
        <v>50</v>
      </c>
      <c r="G72" s="8">
        <v>400</v>
      </c>
    </row>
    <row r="73" spans="1:9" ht="13.5" thickBot="1">
      <c r="A73" s="1"/>
      <c r="B73" s="1"/>
      <c r="C73" s="1"/>
      <c r="D73" s="1"/>
      <c r="E73" s="1"/>
      <c r="F73" s="1" t="s">
        <v>51</v>
      </c>
      <c r="G73" s="9">
        <v>500</v>
      </c>
    </row>
    <row r="74" spans="1:9">
      <c r="A74" s="1"/>
      <c r="B74" s="1"/>
      <c r="C74" s="1"/>
      <c r="D74" s="1"/>
      <c r="E74" s="1" t="s">
        <v>52</v>
      </c>
      <c r="F74" s="1"/>
      <c r="G74" s="8">
        <f>ROUND(SUM(G70:G73),5)</f>
        <v>30900</v>
      </c>
    </row>
    <row r="75" spans="1:9">
      <c r="A75" s="1"/>
      <c r="B75" s="1"/>
      <c r="C75" s="1"/>
      <c r="D75" s="1"/>
      <c r="E75" s="1" t="s">
        <v>53</v>
      </c>
      <c r="F75" s="1"/>
      <c r="G75" s="8"/>
    </row>
    <row r="76" spans="1:9">
      <c r="A76" s="1"/>
      <c r="B76" s="1"/>
      <c r="C76" s="1"/>
      <c r="D76" s="1"/>
      <c r="E76" s="1"/>
      <c r="F76" s="1" t="s">
        <v>54</v>
      </c>
      <c r="G76" s="8">
        <v>0</v>
      </c>
    </row>
    <row r="77" spans="1:9" s="3" customFormat="1">
      <c r="A77" s="1"/>
      <c r="B77" s="1"/>
      <c r="C77" s="1"/>
      <c r="D77" s="1"/>
      <c r="E77" s="1"/>
      <c r="F77" s="1" t="s">
        <v>55</v>
      </c>
      <c r="G77" s="8">
        <v>3000</v>
      </c>
      <c r="H77" s="14"/>
    </row>
    <row r="78" spans="1:9" s="3" customFormat="1">
      <c r="A78" s="1"/>
      <c r="B78" s="1"/>
      <c r="C78" s="1"/>
      <c r="D78" s="1"/>
      <c r="E78" s="1"/>
      <c r="F78" s="1" t="s">
        <v>56</v>
      </c>
      <c r="G78" s="8">
        <v>2000</v>
      </c>
      <c r="H78" s="14"/>
    </row>
    <row r="79" spans="1:9" s="3" customFormat="1">
      <c r="A79" s="1"/>
      <c r="B79" s="1"/>
      <c r="C79" s="1"/>
      <c r="D79" s="1"/>
      <c r="E79" s="1"/>
      <c r="F79" s="1" t="s">
        <v>57</v>
      </c>
      <c r="G79" s="8">
        <v>150</v>
      </c>
      <c r="H79" s="14"/>
    </row>
    <row r="80" spans="1:9" s="3" customFormat="1">
      <c r="A80" s="1"/>
      <c r="B80" s="1"/>
      <c r="C80" s="1"/>
      <c r="D80" s="1"/>
      <c r="E80" s="1"/>
      <c r="F80" s="1" t="s">
        <v>58</v>
      </c>
      <c r="G80" s="8">
        <v>65000</v>
      </c>
      <c r="H80" s="14"/>
    </row>
    <row r="81" spans="1:9" s="3" customFormat="1">
      <c r="A81" s="1"/>
      <c r="B81" s="1"/>
      <c r="C81" s="1"/>
      <c r="D81" s="1"/>
      <c r="E81" s="1"/>
      <c r="F81" s="1" t="s">
        <v>59</v>
      </c>
      <c r="G81" s="8">
        <v>4000</v>
      </c>
      <c r="H81" s="14"/>
    </row>
    <row r="82" spans="1:9" s="3" customFormat="1">
      <c r="A82" s="1"/>
      <c r="B82" s="1"/>
      <c r="C82" s="1"/>
      <c r="D82" s="1"/>
      <c r="E82" s="1"/>
      <c r="F82" s="1" t="s">
        <v>86</v>
      </c>
      <c r="G82" s="8">
        <v>1000</v>
      </c>
      <c r="H82" s="14"/>
    </row>
    <row r="83" spans="1:9" s="3" customFormat="1">
      <c r="A83" s="1"/>
      <c r="B83" s="1"/>
      <c r="C83" s="1"/>
      <c r="D83" s="1"/>
      <c r="E83" s="1"/>
      <c r="F83" s="1" t="s">
        <v>60</v>
      </c>
      <c r="G83" s="8">
        <v>500</v>
      </c>
      <c r="H83" s="14"/>
    </row>
    <row r="84" spans="1:9" s="3" customFormat="1" ht="13.5" thickBot="1">
      <c r="A84" s="1"/>
      <c r="B84" s="1"/>
      <c r="C84" s="1"/>
      <c r="D84" s="1"/>
      <c r="E84" s="1"/>
      <c r="F84" s="1" t="s">
        <v>61</v>
      </c>
      <c r="G84" s="9">
        <v>500</v>
      </c>
      <c r="H84" s="14"/>
    </row>
    <row r="85" spans="1:9" s="3" customFormat="1">
      <c r="A85" s="1"/>
      <c r="B85" s="1"/>
      <c r="C85" s="1"/>
      <c r="D85" s="1"/>
      <c r="E85" s="1" t="s">
        <v>62</v>
      </c>
      <c r="F85" s="1"/>
      <c r="G85" s="8">
        <f>ROUND(SUM(G75:G84),5)</f>
        <v>76150</v>
      </c>
      <c r="H85" s="14"/>
    </row>
    <row r="86" spans="1:9" s="3" customFormat="1">
      <c r="A86" s="1"/>
      <c r="B86" s="1"/>
      <c r="C86" s="1"/>
      <c r="D86" s="1"/>
      <c r="E86" s="1" t="s">
        <v>63</v>
      </c>
      <c r="F86" s="1"/>
      <c r="G86" s="8"/>
      <c r="H86" s="14"/>
    </row>
    <row r="87" spans="1:9" s="3" customFormat="1">
      <c r="A87" s="1"/>
      <c r="B87" s="1"/>
      <c r="C87" s="1"/>
      <c r="D87" s="1"/>
      <c r="E87" s="1"/>
      <c r="F87" s="1" t="s">
        <v>103</v>
      </c>
      <c r="G87" s="8">
        <v>4000</v>
      </c>
      <c r="H87" s="14"/>
    </row>
    <row r="88" spans="1:9" s="3" customFormat="1">
      <c r="A88" s="1"/>
      <c r="B88" s="1"/>
      <c r="C88" s="1"/>
      <c r="D88" s="1"/>
      <c r="E88" s="1"/>
      <c r="F88" s="1" t="s">
        <v>104</v>
      </c>
      <c r="G88" s="8">
        <v>2000</v>
      </c>
      <c r="H88" s="14"/>
    </row>
    <row r="89" spans="1:9" s="3" customFormat="1">
      <c r="A89" s="1"/>
      <c r="B89" s="1"/>
      <c r="C89" s="1"/>
      <c r="D89" s="1"/>
      <c r="E89" s="1"/>
      <c r="F89" s="1" t="s">
        <v>105</v>
      </c>
      <c r="G89" s="8">
        <v>4000</v>
      </c>
      <c r="H89" s="14"/>
    </row>
    <row r="90" spans="1:9" s="3" customFormat="1">
      <c r="A90" s="1"/>
      <c r="B90" s="1"/>
      <c r="C90" s="1"/>
      <c r="D90" s="1"/>
      <c r="E90" s="1"/>
      <c r="F90" s="1" t="s">
        <v>106</v>
      </c>
      <c r="G90" s="8">
        <v>5000</v>
      </c>
      <c r="H90" s="14"/>
    </row>
    <row r="91" spans="1:9" s="3" customFormat="1">
      <c r="A91" s="1"/>
      <c r="B91" s="1"/>
      <c r="C91" s="1"/>
      <c r="D91" s="1"/>
      <c r="E91" s="1"/>
      <c r="F91" s="1" t="s">
        <v>102</v>
      </c>
      <c r="G91" s="8">
        <v>25000</v>
      </c>
      <c r="H91" s="14"/>
      <c r="I91" s="3" t="s">
        <v>81</v>
      </c>
    </row>
    <row r="92" spans="1:9" s="3" customFormat="1">
      <c r="A92" s="1"/>
      <c r="B92" s="1"/>
      <c r="C92" s="1"/>
      <c r="D92" s="1"/>
      <c r="E92" s="1"/>
      <c r="F92" s="1" t="s">
        <v>107</v>
      </c>
      <c r="G92" s="8">
        <v>10000</v>
      </c>
      <c r="H92" s="14"/>
    </row>
    <row r="93" spans="1:9">
      <c r="A93" s="1"/>
      <c r="B93" s="1"/>
      <c r="C93" s="1"/>
      <c r="D93" s="1"/>
      <c r="E93" s="1"/>
      <c r="F93" s="1" t="s">
        <v>108</v>
      </c>
      <c r="G93" s="15">
        <v>32000</v>
      </c>
    </row>
    <row r="94" spans="1:9" s="3" customFormat="1" ht="13.5" thickBot="1">
      <c r="A94" s="1"/>
      <c r="B94" s="1"/>
      <c r="C94" s="1"/>
      <c r="D94" s="1"/>
      <c r="E94" s="1"/>
      <c r="F94" s="1" t="s">
        <v>82</v>
      </c>
      <c r="G94" s="9">
        <v>43000</v>
      </c>
      <c r="H94" s="14"/>
    </row>
    <row r="95" spans="1:9">
      <c r="A95" s="1"/>
      <c r="B95" s="1"/>
      <c r="C95" s="1"/>
      <c r="D95" s="1"/>
      <c r="E95" s="1" t="s">
        <v>64</v>
      </c>
      <c r="F95" s="1"/>
      <c r="G95" s="8">
        <f>ROUND(SUM(G86:G94),5)</f>
        <v>125000</v>
      </c>
    </row>
    <row r="96" spans="1:9">
      <c r="A96" s="1"/>
      <c r="B96" s="1"/>
      <c r="C96" s="1"/>
      <c r="D96" s="1"/>
      <c r="E96" s="1" t="s">
        <v>65</v>
      </c>
      <c r="F96" s="1"/>
      <c r="G96" s="8"/>
    </row>
    <row r="97" spans="1:9">
      <c r="A97" s="1"/>
      <c r="B97" s="1"/>
      <c r="C97" s="1"/>
      <c r="D97" s="1"/>
      <c r="E97" s="1"/>
      <c r="F97" s="1" t="s">
        <v>66</v>
      </c>
      <c r="G97" s="8">
        <v>3000</v>
      </c>
      <c r="I97" s="4" t="s">
        <v>113</v>
      </c>
    </row>
    <row r="98" spans="1:9">
      <c r="A98" s="1"/>
      <c r="B98" s="1"/>
      <c r="C98" s="1"/>
      <c r="D98" s="1"/>
      <c r="E98" s="1"/>
      <c r="F98" s="1" t="s">
        <v>67</v>
      </c>
      <c r="G98" s="8">
        <v>0</v>
      </c>
      <c r="I98" s="4" t="s">
        <v>109</v>
      </c>
    </row>
    <row r="99" spans="1:9">
      <c r="A99" s="1"/>
      <c r="B99" s="1"/>
      <c r="C99" s="1"/>
      <c r="D99" s="1"/>
      <c r="E99" s="1"/>
      <c r="F99" s="1" t="s">
        <v>68</v>
      </c>
      <c r="G99" s="8">
        <v>2000</v>
      </c>
      <c r="I99" s="4" t="s">
        <v>114</v>
      </c>
    </row>
    <row r="100" spans="1:9" ht="13.5" thickBot="1">
      <c r="A100" s="1"/>
      <c r="B100" s="1"/>
      <c r="C100" s="1"/>
      <c r="D100" s="1"/>
      <c r="E100" s="1"/>
      <c r="F100" s="1" t="s">
        <v>69</v>
      </c>
      <c r="G100" s="8">
        <v>4800</v>
      </c>
      <c r="I100" s="4" t="s">
        <v>115</v>
      </c>
    </row>
    <row r="101" spans="1:9" ht="13.5" thickBot="1">
      <c r="A101" s="1"/>
      <c r="B101" s="1"/>
      <c r="C101" s="1"/>
      <c r="D101" s="1"/>
      <c r="E101" s="1" t="s">
        <v>70</v>
      </c>
      <c r="F101" s="1"/>
      <c r="G101" s="10">
        <f>ROUND(SUM(G96:G100),5)</f>
        <v>9800</v>
      </c>
    </row>
    <row r="102" spans="1:9" ht="13.5" thickBot="1">
      <c r="A102" s="1"/>
      <c r="B102" s="1"/>
      <c r="C102" s="1"/>
      <c r="D102" s="1" t="s">
        <v>71</v>
      </c>
      <c r="E102" s="1"/>
      <c r="F102" s="1"/>
      <c r="G102" s="11">
        <f>ROUND(G35+G46+G52+G57+G62+G66+G69+G74+G85+G95+G101,5)</f>
        <v>295950</v>
      </c>
    </row>
    <row r="103" spans="1:9">
      <c r="A103" s="1"/>
      <c r="B103" s="1" t="s">
        <v>72</v>
      </c>
      <c r="C103" s="1"/>
      <c r="D103" s="1"/>
      <c r="E103" s="1"/>
      <c r="F103" s="1"/>
      <c r="G103" s="8">
        <f>ROUND(G3+G34-G102,5)</f>
        <v>-42600</v>
      </c>
    </row>
    <row r="104" spans="1:9">
      <c r="A104" s="1"/>
      <c r="B104" s="1" t="s">
        <v>73</v>
      </c>
      <c r="C104" s="1"/>
      <c r="D104" s="1"/>
      <c r="E104" s="1"/>
      <c r="F104" s="1"/>
      <c r="G104" s="8"/>
    </row>
    <row r="105" spans="1:9">
      <c r="A105" s="1"/>
      <c r="B105" s="1"/>
      <c r="C105" s="1" t="s">
        <v>74</v>
      </c>
      <c r="D105" s="1"/>
      <c r="E105" s="1"/>
      <c r="F105" s="1"/>
      <c r="G105" s="8"/>
    </row>
    <row r="106" spans="1:9" ht="13.5" thickBot="1">
      <c r="A106" s="1"/>
      <c r="B106" s="1"/>
      <c r="C106" s="1"/>
      <c r="D106" s="1" t="s">
        <v>75</v>
      </c>
      <c r="E106" s="1"/>
      <c r="F106" s="1"/>
      <c r="G106" s="8">
        <v>0</v>
      </c>
    </row>
    <row r="107" spans="1:9" ht="13.5" thickBot="1">
      <c r="A107" s="1"/>
      <c r="B107" s="1"/>
      <c r="C107" s="1" t="s">
        <v>76</v>
      </c>
      <c r="D107" s="1"/>
      <c r="E107" s="1"/>
      <c r="F107" s="1"/>
      <c r="G107" s="10">
        <f>ROUND(SUM(G105:G106),5)</f>
        <v>0</v>
      </c>
    </row>
    <row r="108" spans="1:9" ht="13.5" thickBot="1">
      <c r="A108" s="1"/>
      <c r="B108" s="1" t="s">
        <v>77</v>
      </c>
      <c r="C108" s="1"/>
      <c r="D108" s="1"/>
      <c r="E108" s="1"/>
      <c r="F108" s="1"/>
      <c r="G108" s="10">
        <f>ROUND(G104+G107,5)</f>
        <v>0</v>
      </c>
    </row>
    <row r="109" spans="1:9" s="13" customFormat="1" ht="13.5" thickBot="1">
      <c r="A109" s="1" t="s">
        <v>78</v>
      </c>
      <c r="B109" s="1"/>
      <c r="C109" s="1"/>
      <c r="D109" s="1"/>
      <c r="E109" s="1"/>
      <c r="F109" s="1"/>
      <c r="G109" s="12">
        <f>ROUND(G103+G108,5)</f>
        <v>-42600</v>
      </c>
      <c r="H109" s="14"/>
    </row>
    <row r="110" spans="1:9" s="13" customFormat="1" ht="13.5" thickTop="1">
      <c r="G110" s="4"/>
      <c r="H110" s="14"/>
    </row>
  </sheetData>
  <pageMargins left="0.7" right="0.7" top="0.75" bottom="0.75" header="0.1" footer="0.3"/>
  <pageSetup orientation="portrait" horizontalDpi="4294967293" r:id="rId1"/>
  <headerFooter>
    <oddHeader>&amp;L&amp;"Arial,Bold"&amp;8 6:00 PM
&amp;"Arial,Bold"&amp;8 04/19/21
&amp;"Arial,Bold"&amp;8 Cash Basis&amp;C&amp;"Arial,Bold"&amp;12 United States Swimming, Inc. of Maine
&amp;"Arial,Bold"&amp;14 Profit &amp;&amp; Loss Budget Overview
&amp;"Arial,Bold"&amp;10 September 2021 through August 2022</oddHeader>
    <oddFooter>&amp;R&amp;"Arial,Bold"&amp;8 Page &amp;P of &amp;N</oddFooter>
  </headerFooter>
  <rowBreaks count="1" manualBreakCount="1">
    <brk id="85" max="16383" man="1"/>
  </rowBreaks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57150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57150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FY22-23 Budget PRELIM</vt:lpstr>
      <vt:lpstr>'FY22-23 Budget PRELIM'!Print_Titles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Hatch</dc:creator>
  <cp:lastModifiedBy>Maine Swimming Inc</cp:lastModifiedBy>
  <dcterms:created xsi:type="dcterms:W3CDTF">2022-04-26T05:50:00Z</dcterms:created>
  <dcterms:modified xsi:type="dcterms:W3CDTF">2022-04-28T19:47:14Z</dcterms:modified>
</cp:coreProperties>
</file>