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85f51039b13ee1/Documents/Recreation and Sports/Sports/Midlakes/Midlakes Diving/Procedures/Forms and Templates/"/>
    </mc:Choice>
  </mc:AlternateContent>
  <xr:revisionPtr revIDLastSave="36" documentId="8_{6C7FCE72-D6E7-4628-A7D2-428083019CCC}" xr6:coauthVersionLast="47" xr6:coauthVersionMax="47" xr10:uidLastSave="{7660F723-E8D8-4CD2-A7AD-33E7B1A118F7}"/>
  <bookViews>
    <workbookView xWindow="7670" yWindow="3550" windowWidth="25020" windowHeight="15110" tabRatio="947" xr2:uid="{00000000-000D-0000-FFFF-FFFF00000000}"/>
  </bookViews>
  <sheets>
    <sheet name="Instructions for Use" sheetId="79" r:id="rId1"/>
    <sheet name="MeetInfoAllSheets" sheetId="60" r:id="rId2"/>
    <sheet name="DiveList" sheetId="65" r:id="rId3"/>
    <sheet name="Blank Sheet" sheetId="24" r:id="rId4"/>
    <sheet name="8B Girl" sheetId="76" r:id="rId5"/>
    <sheet name="8B Boy" sheetId="46" r:id="rId6"/>
    <sheet name="8A Diver" sheetId="25" r:id="rId7"/>
    <sheet name="10B Girl" sheetId="33" r:id="rId8"/>
    <sheet name="10B Boy" sheetId="2" r:id="rId9"/>
    <sheet name="10A Diver" sheetId="66" r:id="rId10"/>
    <sheet name="12B Girl" sheetId="49" r:id="rId11"/>
    <sheet name="12B Boy" sheetId="52" r:id="rId12"/>
    <sheet name="12A Diver" sheetId="75" r:id="rId13"/>
    <sheet name="14B Girl" sheetId="7" r:id="rId14"/>
    <sheet name="14B Boy" sheetId="77" r:id="rId15"/>
    <sheet name="14A Diver" sheetId="78" r:id="rId16"/>
    <sheet name="15+B Girl" sheetId="9" r:id="rId17"/>
    <sheet name="15+B Boy" sheetId="67" r:id="rId18"/>
    <sheet name="15+A Diver" sheetId="10" r:id="rId19"/>
  </sheets>
  <definedNames>
    <definedName name="_xlnm.Print_Area" localSheetId="9">'10A Diver'!$A$1:$L$36</definedName>
    <definedName name="_xlnm.Print_Area" localSheetId="8">'10B Boy'!$A$1:$L$34</definedName>
    <definedName name="_xlnm.Print_Area" localSheetId="7">'10B Girl'!$A$1:$L$34</definedName>
    <definedName name="_xlnm.Print_Area" localSheetId="12">'12A Diver'!$A$1:$L$38</definedName>
    <definedName name="_xlnm.Print_Area" localSheetId="11">'12B Boy'!$A$1:$L$34</definedName>
    <definedName name="_xlnm.Print_Area" localSheetId="10">'12B Girl'!$A$1:$L$36</definedName>
    <definedName name="_xlnm.Print_Area" localSheetId="15">'14A Diver'!$A$1:$L$38</definedName>
    <definedName name="_xlnm.Print_Area" localSheetId="14">'14B Boy'!$A$1:$L$38</definedName>
    <definedName name="_xlnm.Print_Area" localSheetId="13">'14B Girl'!$A$1:$L$38</definedName>
    <definedName name="_xlnm.Print_Area" localSheetId="18">'15+A Diver'!$A$1:$L$38</definedName>
    <definedName name="_xlnm.Print_Area" localSheetId="17">'15+B Boy'!$A$1:$L$38</definedName>
    <definedName name="_xlnm.Print_Area" localSheetId="16">'15+B Girl'!$A$1:$L$38</definedName>
    <definedName name="_xlnm.Print_Area" localSheetId="6">'8A Diver'!$A$1:$L$34</definedName>
    <definedName name="_xlnm.Print_Area" localSheetId="5">'8B Boy'!$A$1:$L$32</definedName>
    <definedName name="_xlnm.Print_Area" localSheetId="4">'8B Girl'!$A$1:$L$32</definedName>
    <definedName name="_xlnm.Print_Titles" localSheetId="2">DiveList!$1:$2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24" l="1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37" i="76"/>
  <c r="B36" i="76"/>
  <c r="B35" i="76"/>
  <c r="B34" i="76"/>
  <c r="B33" i="76"/>
  <c r="B32" i="76"/>
  <c r="B31" i="76"/>
  <c r="B30" i="76"/>
  <c r="B29" i="76"/>
  <c r="B28" i="76"/>
  <c r="B27" i="76"/>
  <c r="B26" i="76"/>
  <c r="B25" i="76"/>
  <c r="B24" i="76"/>
  <c r="B23" i="76"/>
  <c r="B22" i="76"/>
  <c r="B21" i="76"/>
  <c r="B20" i="76"/>
  <c r="B19" i="76"/>
  <c r="B37" i="46"/>
  <c r="B36" i="46"/>
  <c r="B35" i="46"/>
  <c r="B34" i="46"/>
  <c r="B33" i="46"/>
  <c r="B32" i="46"/>
  <c r="B31" i="46"/>
  <c r="B30" i="46"/>
  <c r="B29" i="46"/>
  <c r="B28" i="46"/>
  <c r="B27" i="46"/>
  <c r="B26" i="46"/>
  <c r="B25" i="46"/>
  <c r="B24" i="46"/>
  <c r="B23" i="46"/>
  <c r="B22" i="46"/>
  <c r="B21" i="46"/>
  <c r="B20" i="46"/>
  <c r="B19" i="46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41" i="66"/>
  <c r="B40" i="66"/>
  <c r="B39" i="66"/>
  <c r="B38" i="66"/>
  <c r="B37" i="66"/>
  <c r="B36" i="66"/>
  <c r="B35" i="66"/>
  <c r="B34" i="66"/>
  <c r="B33" i="66"/>
  <c r="B32" i="66"/>
  <c r="B31" i="66"/>
  <c r="B30" i="66"/>
  <c r="B29" i="66"/>
  <c r="B28" i="66"/>
  <c r="B27" i="66"/>
  <c r="B26" i="66"/>
  <c r="B25" i="66"/>
  <c r="B24" i="66"/>
  <c r="B23" i="66"/>
  <c r="B41" i="49"/>
  <c r="B40" i="49"/>
  <c r="B39" i="49"/>
  <c r="B38" i="49"/>
  <c r="B37" i="49"/>
  <c r="B36" i="49"/>
  <c r="B35" i="49"/>
  <c r="B34" i="49"/>
  <c r="B33" i="49"/>
  <c r="B32" i="49"/>
  <c r="B31" i="49"/>
  <c r="B30" i="49"/>
  <c r="B29" i="49"/>
  <c r="B28" i="49"/>
  <c r="B27" i="49"/>
  <c r="B26" i="49"/>
  <c r="B25" i="49"/>
  <c r="B24" i="49"/>
  <c r="B23" i="49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43" i="75"/>
  <c r="B42" i="75"/>
  <c r="B41" i="75"/>
  <c r="B40" i="75"/>
  <c r="B39" i="75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43" i="77"/>
  <c r="B42" i="77"/>
  <c r="B41" i="77"/>
  <c r="B40" i="77"/>
  <c r="B3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43" i="78"/>
  <c r="B42" i="78"/>
  <c r="B41" i="78"/>
  <c r="B40" i="78"/>
  <c r="B39" i="78"/>
  <c r="B38" i="78"/>
  <c r="B37" i="78"/>
  <c r="B36" i="78"/>
  <c r="B35" i="78"/>
  <c r="B34" i="78"/>
  <c r="B33" i="78"/>
  <c r="B32" i="78"/>
  <c r="B31" i="78"/>
  <c r="B30" i="78"/>
  <c r="B29" i="78"/>
  <c r="B28" i="78"/>
  <c r="B27" i="78"/>
  <c r="B26" i="78"/>
  <c r="B25" i="78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43" i="67"/>
  <c r="B42" i="67"/>
  <c r="B41" i="67"/>
  <c r="B40" i="67"/>
  <c r="B39" i="67"/>
  <c r="B38" i="67"/>
  <c r="B37" i="67"/>
  <c r="B36" i="67"/>
  <c r="B35" i="67"/>
  <c r="B34" i="67"/>
  <c r="B33" i="67"/>
  <c r="B32" i="67"/>
  <c r="B31" i="67"/>
  <c r="B30" i="67"/>
  <c r="B29" i="67"/>
  <c r="B28" i="67"/>
  <c r="B27" i="67"/>
  <c r="B26" i="67"/>
  <c r="B25" i="67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C43" i="75"/>
  <c r="C37" i="66"/>
  <c r="C36" i="66"/>
  <c r="C37" i="49"/>
  <c r="C36" i="49"/>
  <c r="E11" i="66"/>
  <c r="E19" i="66"/>
  <c r="E17" i="66"/>
  <c r="E15" i="66"/>
  <c r="E13" i="66"/>
  <c r="E17" i="2"/>
  <c r="E15" i="2"/>
  <c r="E13" i="2"/>
  <c r="E11" i="2"/>
  <c r="E17" i="33"/>
  <c r="E15" i="33"/>
  <c r="E13" i="33"/>
  <c r="E11" i="33"/>
  <c r="E11" i="25"/>
  <c r="E17" i="25"/>
  <c r="E15" i="25"/>
  <c r="E13" i="25"/>
  <c r="E15" i="46"/>
  <c r="E13" i="46"/>
  <c r="E11" i="46"/>
  <c r="E15" i="76"/>
  <c r="E13" i="76"/>
  <c r="E11" i="76"/>
  <c r="E19" i="24"/>
  <c r="E13" i="24"/>
  <c r="E15" i="24"/>
  <c r="E17" i="24"/>
  <c r="E11" i="24"/>
  <c r="E21" i="24"/>
  <c r="C34" i="49"/>
  <c r="C33" i="49"/>
  <c r="C32" i="49"/>
  <c r="C31" i="49"/>
  <c r="C34" i="66"/>
  <c r="C33" i="66"/>
  <c r="C32" i="66"/>
  <c r="C31" i="66"/>
  <c r="E21" i="78"/>
  <c r="C21" i="78"/>
  <c r="E19" i="78"/>
  <c r="C19" i="78"/>
  <c r="E17" i="78"/>
  <c r="C17" i="78"/>
  <c r="E15" i="78"/>
  <c r="C15" i="78"/>
  <c r="E13" i="78"/>
  <c r="C13" i="78"/>
  <c r="E11" i="78"/>
  <c r="C11" i="78"/>
  <c r="D6" i="78"/>
  <c r="J5" i="78"/>
  <c r="D5" i="78"/>
  <c r="D4" i="78"/>
  <c r="E21" i="77"/>
  <c r="C21" i="77"/>
  <c r="E19" i="77"/>
  <c r="C19" i="77"/>
  <c r="E17" i="77"/>
  <c r="C17" i="77"/>
  <c r="E15" i="77"/>
  <c r="C15" i="77"/>
  <c r="E13" i="77"/>
  <c r="C13" i="77"/>
  <c r="E11" i="77"/>
  <c r="C11" i="77"/>
  <c r="D6" i="77"/>
  <c r="J5" i="77"/>
  <c r="D5" i="77"/>
  <c r="D4" i="77"/>
  <c r="C15" i="76"/>
  <c r="C13" i="76"/>
  <c r="C11" i="76"/>
  <c r="D6" i="76"/>
  <c r="J5" i="76"/>
  <c r="D5" i="76"/>
  <c r="D4" i="76"/>
  <c r="C21" i="24"/>
  <c r="C19" i="24"/>
  <c r="C17" i="24"/>
  <c r="C15" i="24"/>
  <c r="C13" i="24"/>
  <c r="C11" i="24"/>
  <c r="C15" i="46"/>
  <c r="C13" i="46"/>
  <c r="C11" i="46"/>
  <c r="C17" i="25"/>
  <c r="C15" i="25"/>
  <c r="C13" i="25"/>
  <c r="C11" i="25"/>
  <c r="C17" i="33"/>
  <c r="C15" i="33"/>
  <c r="C13" i="33"/>
  <c r="C11" i="33"/>
  <c r="C19" i="66"/>
  <c r="C17" i="66"/>
  <c r="C15" i="66"/>
  <c r="C13" i="66"/>
  <c r="C11" i="66"/>
  <c r="C17" i="2"/>
  <c r="C15" i="2"/>
  <c r="C13" i="2"/>
  <c r="C11" i="2"/>
  <c r="E21" i="75"/>
  <c r="C21" i="75"/>
  <c r="E19" i="75"/>
  <c r="C19" i="75"/>
  <c r="E17" i="75"/>
  <c r="C17" i="75"/>
  <c r="E15" i="75"/>
  <c r="C15" i="75"/>
  <c r="E13" i="75"/>
  <c r="C13" i="75"/>
  <c r="E11" i="75"/>
  <c r="C11" i="75"/>
  <c r="D6" i="75"/>
  <c r="J5" i="75"/>
  <c r="D5" i="75"/>
  <c r="D4" i="75"/>
  <c r="C19" i="49"/>
  <c r="C17" i="49"/>
  <c r="C15" i="49"/>
  <c r="C13" i="49"/>
  <c r="C11" i="49"/>
  <c r="E19" i="49"/>
  <c r="E17" i="49"/>
  <c r="E15" i="49"/>
  <c r="E13" i="49"/>
  <c r="E11" i="49"/>
  <c r="C19" i="52" l="1"/>
  <c r="C17" i="52"/>
  <c r="C15" i="52"/>
  <c r="C13" i="52"/>
  <c r="C11" i="52"/>
  <c r="E19" i="52"/>
  <c r="E17" i="52"/>
  <c r="E15" i="52"/>
  <c r="E13" i="52"/>
  <c r="E11" i="52"/>
  <c r="C21" i="7"/>
  <c r="C19" i="7"/>
  <c r="C17" i="7"/>
  <c r="C15" i="7"/>
  <c r="C13" i="7"/>
  <c r="C11" i="7"/>
  <c r="C21" i="67"/>
  <c r="C19" i="67"/>
  <c r="C17" i="67"/>
  <c r="C15" i="67"/>
  <c r="C13" i="67"/>
  <c r="C11" i="67"/>
  <c r="E21" i="7"/>
  <c r="E19" i="7"/>
  <c r="E17" i="7"/>
  <c r="E15" i="7"/>
  <c r="E13" i="7"/>
  <c r="E11" i="7"/>
  <c r="E21" i="67"/>
  <c r="E19" i="67"/>
  <c r="E17" i="67"/>
  <c r="E15" i="67"/>
  <c r="E13" i="67"/>
  <c r="E11" i="67"/>
  <c r="E21" i="9"/>
  <c r="E19" i="9"/>
  <c r="E17" i="9"/>
  <c r="E15" i="9"/>
  <c r="E13" i="9"/>
  <c r="E11" i="9"/>
  <c r="C21" i="9"/>
  <c r="C19" i="9"/>
  <c r="C17" i="9"/>
  <c r="C15" i="9"/>
  <c r="C13" i="9"/>
  <c r="C11" i="9"/>
  <c r="E13" i="10"/>
  <c r="E15" i="10"/>
  <c r="E17" i="10"/>
  <c r="E19" i="10"/>
  <c r="E11" i="10"/>
  <c r="E21" i="10"/>
  <c r="C21" i="10"/>
  <c r="C13" i="10"/>
  <c r="C15" i="10"/>
  <c r="C17" i="10"/>
  <c r="C19" i="10"/>
  <c r="C11" i="10"/>
  <c r="D6" i="67" l="1"/>
  <c r="J5" i="67"/>
  <c r="D5" i="67"/>
  <c r="D4" i="67"/>
  <c r="D6" i="66" l="1"/>
  <c r="J5" i="66"/>
  <c r="D5" i="66"/>
  <c r="D4" i="66"/>
  <c r="D6" i="24" l="1"/>
  <c r="J5" i="24"/>
  <c r="D5" i="24"/>
  <c r="D4" i="24"/>
  <c r="D6" i="10" l="1"/>
  <c r="J5" i="10"/>
  <c r="D5" i="10"/>
  <c r="D4" i="10"/>
  <c r="D6" i="9"/>
  <c r="J5" i="9"/>
  <c r="D5" i="9"/>
  <c r="D4" i="9"/>
  <c r="D6" i="7"/>
  <c r="J5" i="7"/>
  <c r="D5" i="7"/>
  <c r="D4" i="7"/>
  <c r="D6" i="52"/>
  <c r="J5" i="52"/>
  <c r="D5" i="52"/>
  <c r="D4" i="52"/>
  <c r="D6" i="49"/>
  <c r="J5" i="49"/>
  <c r="D5" i="49"/>
  <c r="D4" i="49"/>
  <c r="D6" i="2"/>
  <c r="J5" i="2"/>
  <c r="D5" i="2"/>
  <c r="D4" i="2"/>
  <c r="D6" i="33"/>
  <c r="J5" i="33"/>
  <c r="D5" i="33"/>
  <c r="D4" i="33"/>
  <c r="D6" i="46"/>
  <c r="J5" i="46"/>
  <c r="D5" i="46"/>
  <c r="D4" i="46"/>
  <c r="D5" i="25"/>
  <c r="D4" i="25"/>
  <c r="J5" i="25"/>
  <c r="D6" i="25"/>
</calcChain>
</file>

<file path=xl/sharedStrings.xml><?xml version="1.0" encoding="utf-8"?>
<sst xmlns="http://schemas.openxmlformats.org/spreadsheetml/2006/main" count="611" uniqueCount="202">
  <si>
    <t>Additional Championship Dive can be from any group.</t>
  </si>
  <si>
    <t>It is okay to have dives from more groups than are required but not less.</t>
  </si>
  <si>
    <t xml:space="preserve"> </t>
  </si>
  <si>
    <t xml:space="preserve">  FINAL</t>
  </si>
  <si>
    <t xml:space="preserve"> PLACE</t>
  </si>
  <si>
    <t>Dive Coach</t>
  </si>
  <si>
    <t>Dive#</t>
  </si>
  <si>
    <r>
      <t xml:space="preserve"> </t>
    </r>
    <r>
      <rPr>
        <b/>
        <sz val="14"/>
        <rFont val="Verdana"/>
        <family val="2"/>
      </rPr>
      <t xml:space="preserve">                       8 &amp; UNDER B</t>
    </r>
  </si>
  <si>
    <t>Date</t>
  </si>
  <si>
    <t>Total</t>
  </si>
  <si>
    <t>Dive Description</t>
  </si>
  <si>
    <t>Pos</t>
  </si>
  <si>
    <t>DD</t>
  </si>
  <si>
    <t>Award</t>
  </si>
  <si>
    <t>REQ</t>
  </si>
  <si>
    <t>Grp 1</t>
  </si>
  <si>
    <t>Grp 2</t>
  </si>
  <si>
    <t>CHMP</t>
  </si>
  <si>
    <t xml:space="preserve">  DIVING</t>
  </si>
  <si>
    <t xml:space="preserve">  ORDER</t>
  </si>
  <si>
    <r>
      <t>M I D L A K E S   D I V E    M E E T   S C O R E   S H E E T</t>
    </r>
    <r>
      <rPr>
        <b/>
        <sz val="10"/>
        <rFont val="Verdana"/>
        <family val="2"/>
      </rPr>
      <t xml:space="preserve"> </t>
    </r>
  </si>
  <si>
    <t xml:space="preserve"> Name</t>
  </si>
  <si>
    <t xml:space="preserve"> Club</t>
  </si>
  <si>
    <t xml:space="preserve"> Meet</t>
  </si>
  <si>
    <r>
      <t xml:space="preserve"> </t>
    </r>
    <r>
      <rPr>
        <b/>
        <sz val="14"/>
        <rFont val="Verdana"/>
        <family val="2"/>
      </rPr>
      <t xml:space="preserve">                       8 &amp; UNDER A</t>
    </r>
  </si>
  <si>
    <t xml:space="preserve">Forward Dive </t>
  </si>
  <si>
    <t>ANY</t>
  </si>
  <si>
    <r>
      <t xml:space="preserve"> </t>
    </r>
    <r>
      <rPr>
        <b/>
        <sz val="14"/>
        <rFont val="Verdana"/>
        <family val="2"/>
      </rPr>
      <t xml:space="preserve">                       10 &amp; UNDER B</t>
    </r>
  </si>
  <si>
    <r>
      <t xml:space="preserve"> </t>
    </r>
    <r>
      <rPr>
        <b/>
        <sz val="14"/>
        <rFont val="Verdana"/>
        <family val="2"/>
      </rPr>
      <t xml:space="preserve">                       10 &amp; UNDER A</t>
    </r>
  </si>
  <si>
    <t>Grp 3</t>
  </si>
  <si>
    <r>
      <t xml:space="preserve"> </t>
    </r>
    <r>
      <rPr>
        <b/>
        <sz val="14"/>
        <rFont val="Verdana"/>
        <family val="2"/>
      </rPr>
      <t xml:space="preserve">                       12 &amp; UNDER B</t>
    </r>
  </si>
  <si>
    <r>
      <t xml:space="preserve"> </t>
    </r>
    <r>
      <rPr>
        <b/>
        <sz val="14"/>
        <rFont val="Verdana"/>
        <family val="2"/>
      </rPr>
      <t xml:space="preserve">                       14 &amp; UNDER B</t>
    </r>
  </si>
  <si>
    <t>Grp 4</t>
  </si>
  <si>
    <t>S</t>
  </si>
  <si>
    <t>Forward Dive</t>
  </si>
  <si>
    <t>Inward Dive</t>
  </si>
  <si>
    <t>Back Jump</t>
  </si>
  <si>
    <t>T</t>
  </si>
  <si>
    <t>Forward Jump</t>
  </si>
  <si>
    <t>Back Dive</t>
  </si>
  <si>
    <t>P</t>
  </si>
  <si>
    <t>F</t>
  </si>
  <si>
    <t xml:space="preserve">Total </t>
  </si>
  <si>
    <t>Our Club</t>
  </si>
  <si>
    <t>Matchup</t>
  </si>
  <si>
    <t>MEET DATA FOR ALL DIVERS</t>
  </si>
  <si>
    <t>INFO</t>
  </si>
  <si>
    <t>True D.D. except where indicated (Required dive OR 8&amp;U/10&amp;U Back Dive 1/2 Twist=1.0)</t>
  </si>
  <si>
    <t>List of Midlakes Dives</t>
  </si>
  <si>
    <t>Forward</t>
  </si>
  <si>
    <t>Reverse</t>
  </si>
  <si>
    <t>Inward</t>
  </si>
  <si>
    <t>Twist</t>
  </si>
  <si>
    <t>Back Dive 1/2 Twist</t>
  </si>
  <si>
    <t>Reverse Dive</t>
  </si>
  <si>
    <t>Forward Flying 1 SS</t>
  </si>
  <si>
    <t>Forward Flying 1.5 SS</t>
  </si>
  <si>
    <t>Back</t>
  </si>
  <si>
    <t>Inward Flying 1 SS</t>
  </si>
  <si>
    <t>Inward Flying 1.5 SS</t>
  </si>
  <si>
    <t>Flying Reverse 1 SS</t>
  </si>
  <si>
    <t>Forward Dive 1/2 Twist</t>
  </si>
  <si>
    <t>Forward Dive 1 Twist</t>
  </si>
  <si>
    <t>This is a master dive list.  Any information listed here feeds the spreadsheets in the workbook.</t>
  </si>
  <si>
    <t>The data below prefills all the other sheets.  Change it here once to add it to every sheet.</t>
  </si>
  <si>
    <t>The dive information on the worksheets in this workbook all look up from this master list.  The sheets have data validation to control the data entry and prevent errors.</t>
  </si>
  <si>
    <t>Forward 1 SS</t>
  </si>
  <si>
    <t>Forward 3 SS</t>
  </si>
  <si>
    <t>Back 1 SS</t>
  </si>
  <si>
    <t>Back 1.5 SS</t>
  </si>
  <si>
    <t>Forward 1.5 SS</t>
  </si>
  <si>
    <t>Forward 2.5 SS</t>
  </si>
  <si>
    <t>Forward 3.5 SS</t>
  </si>
  <si>
    <t>Back 2 SS</t>
  </si>
  <si>
    <t>Back 2.5 SS</t>
  </si>
  <si>
    <t>Flying Back 1 SS</t>
  </si>
  <si>
    <t>Reverse 1 SS</t>
  </si>
  <si>
    <t>Reverse 1.5 SS</t>
  </si>
  <si>
    <t>Reverse 2 SS</t>
  </si>
  <si>
    <t>Reverse 2.5 SS</t>
  </si>
  <si>
    <t>Inward 1 SS</t>
  </si>
  <si>
    <t>Inward 1.5 SS</t>
  </si>
  <si>
    <t>Inward 2 SS</t>
  </si>
  <si>
    <t>Inward 2.5 SS</t>
  </si>
  <si>
    <t>Forward 2 SS</t>
  </si>
  <si>
    <t>Back 1 SS 1 Twist</t>
  </si>
  <si>
    <t>Forward 1 SS 1 Twist</t>
  </si>
  <si>
    <t>Forward 1 SS 1/2 Twist</t>
  </si>
  <si>
    <r>
      <t xml:space="preserve"> </t>
    </r>
    <r>
      <rPr>
        <b/>
        <sz val="14"/>
        <rFont val="Verdana"/>
        <family val="2"/>
      </rPr>
      <t xml:space="preserve">                       12 &amp; UNDER A</t>
    </r>
  </si>
  <si>
    <r>
      <t xml:space="preserve"> </t>
    </r>
    <r>
      <rPr>
        <b/>
        <sz val="14"/>
        <rFont val="Verdana"/>
        <family val="2"/>
      </rPr>
      <t xml:space="preserve">                       14 &amp; UNDER A</t>
    </r>
  </si>
  <si>
    <r>
      <t xml:space="preserve"> </t>
    </r>
    <r>
      <rPr>
        <b/>
        <sz val="14"/>
        <rFont val="Verdana"/>
        <family val="2"/>
      </rPr>
      <t xml:space="preserve">                       ___ &amp; UNDER A/B</t>
    </r>
  </si>
  <si>
    <t>Forward 1 SS 2 Twists</t>
  </si>
  <si>
    <t>Forward 1 SS 3 Twists</t>
  </si>
  <si>
    <t>Forward 1.5 SS 1/2 Twist</t>
  </si>
  <si>
    <t>Forward 1.5 SS 1 Twist</t>
  </si>
  <si>
    <t>Forward 1.5 SS 2 Twists</t>
  </si>
  <si>
    <t>Forward 1.5 SS 3 Twists</t>
  </si>
  <si>
    <t>Forward 2.5 SS 1 Twist</t>
  </si>
  <si>
    <t>Back Dive 1 Twist</t>
  </si>
  <si>
    <t>Back 1 SS 1/2 Twist</t>
  </si>
  <si>
    <t>Back 1 SS 1.5 Twists</t>
  </si>
  <si>
    <t>Back 1 SS 2.5 Twists</t>
  </si>
  <si>
    <t>Back 1 SS 3.5 Twists</t>
  </si>
  <si>
    <t>Back 1.5 SS 1/2 Twist</t>
  </si>
  <si>
    <t>Back 1.5 SS 2.5 Twists</t>
  </si>
  <si>
    <t>Back 1.5 SS 1.5 Twists</t>
  </si>
  <si>
    <t>Back 2.5 SS 1/2 Twist</t>
  </si>
  <si>
    <t>Reverse Dive 1/2 Twist</t>
  </si>
  <si>
    <t>Reverse Dive 1 Twist</t>
  </si>
  <si>
    <t>Reverse 1 SS 1/2 Twist</t>
  </si>
  <si>
    <t>Reverse 1 SS 1.5 Twists</t>
  </si>
  <si>
    <t>Reverse 1 SS 2.5 Twists</t>
  </si>
  <si>
    <t>Reverse 1 SS 1 Twist</t>
  </si>
  <si>
    <t>Reverse 1.5 SS 1/2 Twist</t>
  </si>
  <si>
    <t>Reverse 1.5 SS 1.5 Twists</t>
  </si>
  <si>
    <t>Reverse 1.5 SS 2.5 Twists</t>
  </si>
  <si>
    <t>Reverse 2.5 SS 1/2 Twist</t>
  </si>
  <si>
    <t>Inward Dive 1/2 Twist</t>
  </si>
  <si>
    <t>Inward Dive 1 Twist</t>
  </si>
  <si>
    <t>Inward 1 SS 1/2 Twist</t>
  </si>
  <si>
    <t>Inward 1 SS 1 Twist</t>
  </si>
  <si>
    <t>Inward 1.5 SS 1 Twist</t>
  </si>
  <si>
    <t>Inward 2.5 SS 2 Twists</t>
  </si>
  <si>
    <t>My Diver Name</t>
  </si>
  <si>
    <t>Midlakes League Dive Sheets</t>
  </si>
  <si>
    <t>This workbook was created to help Midlakes dive coaches simplify entry of dives.</t>
  </si>
  <si>
    <t>HOW TO USE THIS WORKBOOK</t>
  </si>
  <si>
    <t>the new worksheet.  It is recommended to add it near the front, after Blank Sheet.</t>
  </si>
  <si>
    <t>2.  Double-click on the tab name at the bottom.  It will read something like</t>
  </si>
  <si>
    <t>We recommend you keep the "10B" or "14A" so you can keep better track of your</t>
  </si>
  <si>
    <t>divers and their levels.</t>
  </si>
  <si>
    <t xml:space="preserve">3.  Enter your dive meet info on the "MeetInfoAllSheets" worksheet.  You can enter </t>
  </si>
  <si>
    <t xml:space="preserve">your club name, your coach name, the meet date, and the meet name, e.g. </t>
  </si>
  <si>
    <t>Add New Divers</t>
  </si>
  <si>
    <t>Enter Dive Information</t>
  </si>
  <si>
    <t xml:space="preserve">1.  Enter the dive numbers for each dive using the drop-down list.  The dive name will </t>
  </si>
  <si>
    <t xml:space="preserve">except for selecting the position.  </t>
  </si>
  <si>
    <t>Verify that you have selected a valid position, esp for dives in the Twist grouping.</t>
  </si>
  <si>
    <t xml:space="preserve">auto-fill based on the dive number you select.  You cannot change the Required Dive </t>
  </si>
  <si>
    <t xml:space="preserve"> "T" (Tuck - C), "P" (Pike - B), "S" (Straight - A) or "F" (Free - D).  </t>
  </si>
  <si>
    <t>2. Select a position for each dive, including the Required Dive.  You may select</t>
  </si>
  <si>
    <t>Once you have selected a position, the Degree of Difficulty (DD) will auto-populate.</t>
  </si>
  <si>
    <t>3.  Important note:  Midlakes allows divers to select a dive 5211 Back Dive 1/2 Twist.</t>
  </si>
  <si>
    <t>that you want to copy.  Then right-click on the tab name at the bottom and select</t>
  </si>
  <si>
    <t>"10B Girl (2)".  Change the name to "10B Diver Name", e.g. "10B Diana Smith".</t>
  </si>
  <si>
    <t xml:space="preserve">4. Leave the Champs dive empty until needed.  It is fine for it to say "#N/A" when you </t>
  </si>
  <si>
    <t>print the sheet.</t>
  </si>
  <si>
    <t>Print Your Dive Sheets</t>
  </si>
  <si>
    <t xml:space="preserve">1. Review the dive sheets you have created for each of your divers.  By copying the </t>
  </si>
  <si>
    <t>gender-based worksheet tabs, you will easily remember to change the paper in the</t>
  </si>
  <si>
    <t>printer to print the dive sheet on the pink or blue paper for the meet.</t>
  </si>
  <si>
    <t>2. Hook up your printer, highlight the dive sheet in the workbook for each diver who is</t>
  </si>
  <si>
    <t>participating in the meet, and print it on the pink or blue paper appropriate for their</t>
  </si>
  <si>
    <t>gender.</t>
  </si>
  <si>
    <t>Congratulations</t>
  </si>
  <si>
    <t xml:space="preserve">Hopefully, this made completing dive sheets easier for you!  If you need to change </t>
  </si>
  <si>
    <t>a dive or dive position at the meet, simply cross out the dive number and name or</t>
  </si>
  <si>
    <t>position, write in the new dive number/name/position, and adjust the DD as needed in pen.</t>
  </si>
  <si>
    <t>Do not delete any of the "master" worksheets in the workbook.  Use the age-based worksheets</t>
  </si>
  <si>
    <t>as templates for each of your divers.  See the instructions below.</t>
  </si>
  <si>
    <t>You can reuse this worksheet to change your meet info quickly!</t>
  </si>
  <si>
    <t>Meet Date</t>
  </si>
  <si>
    <t>Our Coach(es)</t>
  </si>
  <si>
    <t>Our Coach Name(s)</t>
  </si>
  <si>
    <t>Write Your Club Name Here</t>
  </si>
  <si>
    <t>Club Name vs. Club Name</t>
  </si>
  <si>
    <t>Phonetic:</t>
  </si>
  <si>
    <r>
      <t xml:space="preserve"> </t>
    </r>
    <r>
      <rPr>
        <b/>
        <sz val="14"/>
        <rFont val="Verdana"/>
        <family val="2"/>
      </rPr>
      <t xml:space="preserve">                       15 &amp; OVER A</t>
    </r>
  </si>
  <si>
    <r>
      <t xml:space="preserve"> </t>
    </r>
    <r>
      <rPr>
        <b/>
        <sz val="14"/>
        <rFont val="Verdana"/>
        <family val="2"/>
      </rPr>
      <t xml:space="preserve">                       15 &amp; OVER B</t>
    </r>
  </si>
  <si>
    <t xml:space="preserve">Forward and Backward jumps are 1.0 D.D. and can be used as a Group requirement. </t>
  </si>
  <si>
    <t>S = STRAIGHT (A)</t>
  </si>
  <si>
    <t>P = PIKE (B)</t>
  </si>
  <si>
    <t>T = TUCK (C)</t>
  </si>
  <si>
    <t>F = FREE (D)</t>
  </si>
  <si>
    <t>Groups:  Forward (100s), Backward (200s), Reverse (300s), Inward (400s), Twisting (5000s)</t>
  </si>
  <si>
    <t>For 8U and 10U we use DD 1.0</t>
  </si>
  <si>
    <t>1SS = 1 Somersault</t>
  </si>
  <si>
    <t>2SS = 2 Somersaults (aka Double)</t>
  </si>
  <si>
    <t xml:space="preserve">All divers have required 101 Forward Dive DD 1.9 regardless of position (T/P/S), </t>
  </si>
  <si>
    <t xml:space="preserve">     except 8 and Under "B" divers who have required 100 Front Jump at DD 1.0.</t>
  </si>
  <si>
    <t>Sum Top 3</t>
  </si>
  <si>
    <t>1.  When you are ready to add a diver, select the tab of the age-appropriate worksheet</t>
  </si>
  <si>
    <t>Last updated August 2024.</t>
  </si>
  <si>
    <t>Any handwritten change must be initialled by the Meet Referee.</t>
  </si>
  <si>
    <t>This dive is always done in the Straight position, not Free, despite being a Twist category.</t>
  </si>
  <si>
    <t>This particular dive has a 1.0 DD for 8 and under and 10 and under divers for Midlakes.</t>
  </si>
  <si>
    <t xml:space="preserve">The logic on each sheet will manage this for you, so make sure to use the correct </t>
  </si>
  <si>
    <t>sheet for the diver's age group.</t>
  </si>
  <si>
    <t>You can look up all the dives on the Dive List worksheet in this workbook.</t>
  </si>
  <si>
    <r>
      <t xml:space="preserve">"Move or Copy...", </t>
    </r>
    <r>
      <rPr>
        <b/>
        <sz val="10"/>
        <rFont val="Verdana"/>
        <family val="2"/>
      </rPr>
      <t>check the box for "Create a copy"</t>
    </r>
    <r>
      <rPr>
        <sz val="10"/>
        <rFont val="Verdana"/>
        <family val="2"/>
      </rPr>
      <t>, then identify where you want to put</t>
    </r>
  </si>
  <si>
    <t>"MIBC vs. MSC-MICC" or "NHSTC vs. PLC".  Space is limited so abbreviate</t>
  </si>
  <si>
    <r>
      <t xml:space="preserve">when possible.  </t>
    </r>
    <r>
      <rPr>
        <b/>
        <i/>
        <sz val="10"/>
        <rFont val="Verdana"/>
        <family val="2"/>
      </rPr>
      <t>What you enter here will auto-populate all the sheets in this workbook.</t>
    </r>
  </si>
  <si>
    <t>Future Meets</t>
  </si>
  <si>
    <t xml:space="preserve">1. You can reuse this workbook and just edit the dive meet information and the divers' sheets, </t>
  </si>
  <si>
    <t xml:space="preserve">or you can create a copy of this workbook and then have a different workbook for each meet.  </t>
  </si>
  <si>
    <t xml:space="preserve">2. Whether you are working from your original workbook or working on a copy, you just </t>
  </si>
  <si>
    <t xml:space="preserve">need to update the "MeetInfoAllSheets" red tab with the new meet information.  </t>
  </si>
  <si>
    <t xml:space="preserve">4.  On each diver tab, enter their name at the top.  Please also enter a phonetic way </t>
  </si>
  <si>
    <t>to say the name, e.g. "Braelyn" = "bray-lin", "Mejlaender" = "may-land-er".</t>
  </si>
  <si>
    <t>The other data in the top area auto-fills based on step 3 above.</t>
  </si>
  <si>
    <t xml:space="preserve">The diver's name and phonetic cells are the only unlocked fields at the top of the page.  </t>
  </si>
  <si>
    <t xml:space="preserve">Try to keep the phonetics as simple as possible.  Don't assume.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</si>
</sst>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;\-0;;@"/>
    <numFmt numFmtId="166" formatCode="0.0;\-0.0;;@"/>
    <numFmt numFmtId="167" formatCode="[$-2409]mmmm\ dd\,\ yyyy;@"/>
  </numFmts>
  <fonts count="2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53"/>
      <name val="Verdana"/>
      <family val="2"/>
    </font>
    <font>
      <i/>
      <sz val="10"/>
      <color indexed="53"/>
      <name val="Verdana"/>
      <family val="2"/>
    </font>
    <font>
      <sz val="10"/>
      <color indexed="53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color theme="0"/>
      <name val="Verdana"/>
      <family val="2"/>
    </font>
    <font>
      <b/>
      <sz val="24"/>
      <name val="Verdana"/>
      <family val="2"/>
    </font>
    <font>
      <b/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indent="1"/>
    </xf>
    <xf numFmtId="0" fontId="1" fillId="0" borderId="0" xfId="0" applyFont="1"/>
    <xf numFmtId="44" fontId="0" fillId="0" borderId="0" xfId="0" applyNumberFormat="1"/>
    <xf numFmtId="16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44" fontId="0" fillId="0" borderId="0" xfId="0" applyNumberFormat="1" applyAlignment="1">
      <alignment horizontal="center"/>
    </xf>
    <xf numFmtId="44" fontId="6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1"/>
    </xf>
    <xf numFmtId="4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/>
    <xf numFmtId="165" fontId="0" fillId="0" borderId="0" xfId="0" applyNumberFormat="1"/>
    <xf numFmtId="166" fontId="0" fillId="0" borderId="0" xfId="0" applyNumberFormat="1"/>
    <xf numFmtId="166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5" fontId="2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164" fontId="0" fillId="0" borderId="0" xfId="0" applyNumberFormat="1"/>
    <xf numFmtId="0" fontId="1" fillId="0" borderId="15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top"/>
    </xf>
    <xf numFmtId="164" fontId="0" fillId="3" borderId="0" xfId="0" applyNumberFormat="1" applyFill="1"/>
    <xf numFmtId="0" fontId="0" fillId="0" borderId="0" xfId="0" applyAlignment="1">
      <alignment horizontal="left" vertical="top" wrapText="1"/>
    </xf>
    <xf numFmtId="0" fontId="1" fillId="0" borderId="1" xfId="0" applyFont="1" applyBorder="1"/>
    <xf numFmtId="0" fontId="18" fillId="0" borderId="0" xfId="0" applyFont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0" borderId="0" xfId="0" applyFont="1"/>
    <xf numFmtId="2" fontId="0" fillId="0" borderId="0" xfId="0" applyNumberFormat="1"/>
    <xf numFmtId="0" fontId="19" fillId="0" borderId="0" xfId="0" applyFont="1"/>
    <xf numFmtId="0" fontId="14" fillId="4" borderId="1" xfId="0" applyFont="1" applyFill="1" applyBorder="1" applyProtection="1">
      <protection locked="0"/>
    </xf>
    <xf numFmtId="167" fontId="14" fillId="4" borderId="1" xfId="0" applyNumberFormat="1" applyFont="1" applyFill="1" applyBorder="1" applyProtection="1">
      <protection locked="0"/>
    </xf>
    <xf numFmtId="0" fontId="9" fillId="0" borderId="15" xfId="0" applyFont="1" applyBorder="1" applyAlignment="1" applyProtection="1">
      <alignment vertical="center"/>
      <protection locked="0"/>
    </xf>
    <xf numFmtId="165" fontId="1" fillId="0" borderId="0" xfId="0" applyNumberFormat="1" applyFont="1"/>
    <xf numFmtId="0" fontId="3" fillId="0" borderId="15" xfId="0" applyFont="1" applyBorder="1" applyAlignment="1">
      <alignment horizontal="right" vertical="center"/>
    </xf>
    <xf numFmtId="0" fontId="16" fillId="0" borderId="0" xfId="0" applyFont="1"/>
    <xf numFmtId="0" fontId="15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167" fontId="9" fillId="0" borderId="15" xfId="0" applyNumberFormat="1" applyFont="1" applyBorder="1" applyAlignment="1">
      <alignment horizontal="left" vertical="center"/>
    </xf>
    <xf numFmtId="167" fontId="9" fillId="0" borderId="17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textRotation="90"/>
    </xf>
    <xf numFmtId="0" fontId="0" fillId="0" borderId="1" xfId="0" applyBorder="1"/>
    <xf numFmtId="0" fontId="9" fillId="0" borderId="1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 textRotation="9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166" fontId="9" fillId="0" borderId="13" xfId="0" applyNumberFormat="1" applyFont="1" applyBorder="1" applyAlignment="1">
      <alignment horizontal="center" vertical="center"/>
    </xf>
    <xf numFmtId="166" fontId="9" fillId="0" borderId="14" xfId="0" applyNumberFormat="1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 textRotation="90"/>
    </xf>
    <xf numFmtId="0" fontId="13" fillId="0" borderId="18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0" fillId="2" borderId="12" xfId="0" applyFill="1" applyBorder="1"/>
    <xf numFmtId="0" fontId="0" fillId="0" borderId="18" xfId="0" applyBorder="1"/>
    <xf numFmtId="0" fontId="0" fillId="2" borderId="12" xfId="0" applyFill="1" applyBorder="1" applyAlignment="1">
      <alignment horizontal="center" vertical="center" textRotation="9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5" fontId="9" fillId="0" borderId="18" xfId="0" applyNumberFormat="1" applyFont="1" applyBorder="1" applyAlignment="1">
      <alignment horizontal="left" vertical="center"/>
    </xf>
    <xf numFmtId="165" fontId="9" fillId="0" borderId="14" xfId="0" applyNumberFormat="1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 applyProtection="1">
      <alignment horizontal="center" vertic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 applyProtection="1">
      <alignment horizontal="left" vertical="center"/>
      <protection locked="0"/>
    </xf>
    <xf numFmtId="165" fontId="9" fillId="0" borderId="14" xfId="0" applyNumberFormat="1" applyFont="1" applyBorder="1" applyAlignment="1" applyProtection="1">
      <alignment horizontal="left" vertical="center"/>
      <protection locked="0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165" fontId="9" fillId="2" borderId="12" xfId="0" applyNumberFormat="1" applyFont="1" applyFill="1" applyBorder="1" applyAlignment="1" applyProtection="1">
      <alignment horizontal="left" vertical="center"/>
      <protection locked="0"/>
    </xf>
    <xf numFmtId="165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16" xfId="0" applyFill="1" applyBorder="1"/>
    <xf numFmtId="0" fontId="0" fillId="2" borderId="3" xfId="0" applyFill="1" applyBorder="1"/>
    <xf numFmtId="165" fontId="1" fillId="0" borderId="13" xfId="0" applyNumberFormat="1" applyFont="1" applyBorder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>
      <alignment horizontal="center" vertical="center"/>
    </xf>
    <xf numFmtId="166" fontId="9" fillId="0" borderId="1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165" fontId="13" fillId="0" borderId="13" xfId="0" applyNumberFormat="1" applyFont="1" applyBorder="1" applyAlignment="1" applyProtection="1">
      <alignment horizontal="left" vertical="center"/>
      <protection locked="0"/>
    </xf>
    <xf numFmtId="165" fontId="13" fillId="0" borderId="18" xfId="0" applyNumberFormat="1" applyFont="1" applyBorder="1" applyAlignment="1" applyProtection="1">
      <alignment horizontal="left" vertical="center"/>
      <protection locked="0"/>
    </xf>
    <xf numFmtId="165" fontId="13" fillId="0" borderId="13" xfId="0" applyNumberFormat="1" applyFont="1" applyBorder="1" applyAlignment="1" applyProtection="1">
      <alignment horizontal="center" vertical="center"/>
      <protection locked="0"/>
    </xf>
    <xf numFmtId="165" fontId="13" fillId="0" borderId="18" xfId="0" applyNumberFormat="1" applyFont="1" applyBorder="1" applyAlignment="1" applyProtection="1">
      <alignment horizontal="center" vertical="center"/>
      <protection locked="0"/>
    </xf>
    <xf numFmtId="165" fontId="9" fillId="2" borderId="16" xfId="0" applyNumberFormat="1" applyFont="1" applyFill="1" applyBorder="1" applyAlignment="1" applyProtection="1">
      <alignment horizontal="left" vertical="center"/>
      <protection locked="0"/>
    </xf>
    <xf numFmtId="165" fontId="9" fillId="2" borderId="3" xfId="0" applyNumberFormat="1" applyFont="1" applyFill="1" applyBorder="1" applyAlignment="1" applyProtection="1">
      <alignment horizontal="left" vertical="center"/>
      <protection locked="0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13" fillId="0" borderId="14" xfId="0" applyNumberFormat="1" applyFont="1" applyBorder="1" applyAlignment="1" applyProtection="1">
      <alignment horizontal="left" vertical="center"/>
      <protection locked="0"/>
    </xf>
    <xf numFmtId="165" fontId="13" fillId="0" borderId="14" xfId="0" applyNumberFormat="1" applyFont="1" applyBorder="1" applyAlignment="1" applyProtection="1">
      <alignment horizontal="center" vertical="center"/>
      <protection locked="0"/>
    </xf>
    <xf numFmtId="165" fontId="9" fillId="2" borderId="20" xfId="0" applyNumberFormat="1" applyFont="1" applyFill="1" applyBorder="1" applyAlignment="1" applyProtection="1">
      <alignment horizontal="left" vertical="center"/>
      <protection locked="0"/>
    </xf>
    <xf numFmtId="165" fontId="9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textRotation="90"/>
    </xf>
    <xf numFmtId="165" fontId="13" fillId="0" borderId="19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22E4-9AEC-4DD2-BB6B-2718914B15C7}">
  <sheetPr>
    <pageSetUpPr fitToPage="1"/>
  </sheetPr>
  <dimension ref="A1:B73"/>
  <sheetViews>
    <sheetView tabSelected="1" topLeftCell="A17" workbookViewId="0">
      <selection activeCell="B29" sqref="B29"/>
    </sheetView>
  </sheetViews>
  <sheetFormatPr defaultRowHeight="13.5" x14ac:dyDescent="0.3"/>
  <sheetData>
    <row r="1" spans="1:2" ht="30.5" x14ac:dyDescent="0.6">
      <c r="A1" s="65" t="s">
        <v>124</v>
      </c>
    </row>
    <row r="3" spans="1:2" x14ac:dyDescent="0.3">
      <c r="A3" t="s">
        <v>182</v>
      </c>
    </row>
    <row r="5" spans="1:2" x14ac:dyDescent="0.3">
      <c r="A5" s="63" t="s">
        <v>125</v>
      </c>
    </row>
    <row r="6" spans="1:2" x14ac:dyDescent="0.3">
      <c r="A6" s="63" t="s">
        <v>158</v>
      </c>
    </row>
    <row r="7" spans="1:2" x14ac:dyDescent="0.3">
      <c r="A7" s="63" t="s">
        <v>159</v>
      </c>
    </row>
    <row r="9" spans="1:2" x14ac:dyDescent="0.3">
      <c r="A9" s="4" t="s">
        <v>126</v>
      </c>
    </row>
    <row r="10" spans="1:2" x14ac:dyDescent="0.3">
      <c r="A10" s="4"/>
    </row>
    <row r="11" spans="1:2" x14ac:dyDescent="0.3">
      <c r="A11" s="4" t="s">
        <v>133</v>
      </c>
    </row>
    <row r="12" spans="1:2" x14ac:dyDescent="0.3">
      <c r="B12" s="63" t="s">
        <v>181</v>
      </c>
    </row>
    <row r="13" spans="1:2" x14ac:dyDescent="0.3">
      <c r="B13" s="63" t="s">
        <v>143</v>
      </c>
    </row>
    <row r="14" spans="1:2" x14ac:dyDescent="0.3">
      <c r="B14" s="63" t="s">
        <v>189</v>
      </c>
    </row>
    <row r="15" spans="1:2" x14ac:dyDescent="0.3">
      <c r="B15" s="63" t="s">
        <v>127</v>
      </c>
    </row>
    <row r="17" spans="2:2" x14ac:dyDescent="0.3">
      <c r="B17" s="63" t="s">
        <v>128</v>
      </c>
    </row>
    <row r="18" spans="2:2" x14ac:dyDescent="0.3">
      <c r="B18" s="63" t="s">
        <v>144</v>
      </c>
    </row>
    <row r="19" spans="2:2" x14ac:dyDescent="0.3">
      <c r="B19" s="63" t="s">
        <v>129</v>
      </c>
    </row>
    <row r="20" spans="2:2" x14ac:dyDescent="0.3">
      <c r="B20" s="63" t="s">
        <v>130</v>
      </c>
    </row>
    <row r="22" spans="2:2" x14ac:dyDescent="0.3">
      <c r="B22" s="63" t="s">
        <v>131</v>
      </c>
    </row>
    <row r="23" spans="2:2" x14ac:dyDescent="0.3">
      <c r="B23" s="63" t="s">
        <v>132</v>
      </c>
    </row>
    <row r="24" spans="2:2" x14ac:dyDescent="0.3">
      <c r="B24" s="63" t="s">
        <v>190</v>
      </c>
    </row>
    <row r="25" spans="2:2" x14ac:dyDescent="0.3">
      <c r="B25" s="63" t="s">
        <v>191</v>
      </c>
    </row>
    <row r="27" spans="2:2" x14ac:dyDescent="0.3">
      <c r="B27" s="63" t="s">
        <v>197</v>
      </c>
    </row>
    <row r="28" spans="2:2" x14ac:dyDescent="0.3">
      <c r="B28" s="63" t="s">
        <v>198</v>
      </c>
    </row>
    <row r="29" spans="2:2" x14ac:dyDescent="0.3">
      <c r="B29" s="63" t="s">
        <v>201</v>
      </c>
    </row>
    <row r="30" spans="2:2" x14ac:dyDescent="0.3">
      <c r="B30" s="63" t="s">
        <v>200</v>
      </c>
    </row>
    <row r="31" spans="2:2" x14ac:dyDescent="0.3">
      <c r="B31" s="63" t="s">
        <v>199</v>
      </c>
    </row>
    <row r="32" spans="2:2" x14ac:dyDescent="0.3">
      <c r="B32" s="63"/>
    </row>
    <row r="33" spans="1:2" x14ac:dyDescent="0.3">
      <c r="A33" s="4" t="s">
        <v>134</v>
      </c>
    </row>
    <row r="34" spans="1:2" x14ac:dyDescent="0.3">
      <c r="B34" s="63" t="s">
        <v>135</v>
      </c>
    </row>
    <row r="35" spans="1:2" x14ac:dyDescent="0.3">
      <c r="B35" s="63" t="s">
        <v>138</v>
      </c>
    </row>
    <row r="36" spans="1:2" x14ac:dyDescent="0.3">
      <c r="B36" s="63" t="s">
        <v>136</v>
      </c>
    </row>
    <row r="37" spans="1:2" x14ac:dyDescent="0.3">
      <c r="B37" s="63"/>
    </row>
    <row r="38" spans="1:2" x14ac:dyDescent="0.3">
      <c r="B38" s="63" t="s">
        <v>140</v>
      </c>
    </row>
    <row r="39" spans="1:2" x14ac:dyDescent="0.3">
      <c r="B39" s="63" t="s">
        <v>139</v>
      </c>
    </row>
    <row r="40" spans="1:2" x14ac:dyDescent="0.3">
      <c r="B40" s="63" t="s">
        <v>137</v>
      </c>
    </row>
    <row r="41" spans="1:2" x14ac:dyDescent="0.3">
      <c r="B41" s="63" t="s">
        <v>141</v>
      </c>
    </row>
    <row r="42" spans="1:2" x14ac:dyDescent="0.3">
      <c r="B42" s="63" t="s">
        <v>188</v>
      </c>
    </row>
    <row r="44" spans="1:2" x14ac:dyDescent="0.3">
      <c r="B44" s="63" t="s">
        <v>142</v>
      </c>
    </row>
    <row r="45" spans="1:2" x14ac:dyDescent="0.3">
      <c r="B45" s="63" t="s">
        <v>184</v>
      </c>
    </row>
    <row r="46" spans="1:2" x14ac:dyDescent="0.3">
      <c r="B46" s="63" t="s">
        <v>185</v>
      </c>
    </row>
    <row r="47" spans="1:2" x14ac:dyDescent="0.3">
      <c r="B47" s="63" t="s">
        <v>186</v>
      </c>
    </row>
    <row r="48" spans="1:2" x14ac:dyDescent="0.3">
      <c r="B48" s="63" t="s">
        <v>187</v>
      </c>
    </row>
    <row r="50" spans="1:2" x14ac:dyDescent="0.3">
      <c r="B50" s="63" t="s">
        <v>145</v>
      </c>
    </row>
    <row r="51" spans="1:2" x14ac:dyDescent="0.3">
      <c r="B51" s="63" t="s">
        <v>146</v>
      </c>
    </row>
    <row r="53" spans="1:2" x14ac:dyDescent="0.3">
      <c r="A53" s="4" t="s">
        <v>147</v>
      </c>
    </row>
    <row r="54" spans="1:2" x14ac:dyDescent="0.3">
      <c r="B54" s="63" t="s">
        <v>148</v>
      </c>
    </row>
    <row r="55" spans="1:2" x14ac:dyDescent="0.3">
      <c r="B55" s="63" t="s">
        <v>149</v>
      </c>
    </row>
    <row r="56" spans="1:2" x14ac:dyDescent="0.3">
      <c r="B56" s="63" t="s">
        <v>150</v>
      </c>
    </row>
    <row r="58" spans="1:2" x14ac:dyDescent="0.3">
      <c r="B58" s="63" t="s">
        <v>151</v>
      </c>
    </row>
    <row r="59" spans="1:2" x14ac:dyDescent="0.3">
      <c r="B59" s="63" t="s">
        <v>152</v>
      </c>
    </row>
    <row r="60" spans="1:2" x14ac:dyDescent="0.3">
      <c r="B60" s="63" t="s">
        <v>153</v>
      </c>
    </row>
    <row r="62" spans="1:2" x14ac:dyDescent="0.3">
      <c r="A62" s="4" t="s">
        <v>154</v>
      </c>
    </row>
    <row r="63" spans="1:2" x14ac:dyDescent="0.3">
      <c r="B63" s="63" t="s">
        <v>155</v>
      </c>
    </row>
    <row r="64" spans="1:2" x14ac:dyDescent="0.3">
      <c r="B64" s="63" t="s">
        <v>156</v>
      </c>
    </row>
    <row r="65" spans="1:2" x14ac:dyDescent="0.3">
      <c r="B65" s="63" t="s">
        <v>157</v>
      </c>
    </row>
    <row r="66" spans="1:2" x14ac:dyDescent="0.3">
      <c r="B66" s="63" t="s">
        <v>183</v>
      </c>
    </row>
    <row r="68" spans="1:2" x14ac:dyDescent="0.3">
      <c r="A68" s="4" t="s">
        <v>192</v>
      </c>
    </row>
    <row r="69" spans="1:2" x14ac:dyDescent="0.3">
      <c r="B69" s="63" t="s">
        <v>193</v>
      </c>
    </row>
    <row r="70" spans="1:2" x14ac:dyDescent="0.3">
      <c r="B70" s="63" t="s">
        <v>194</v>
      </c>
    </row>
    <row r="72" spans="1:2" x14ac:dyDescent="0.3">
      <c r="B72" s="63" t="s">
        <v>195</v>
      </c>
    </row>
    <row r="73" spans="1:2" x14ac:dyDescent="0.3">
      <c r="B73" s="63" t="s">
        <v>196</v>
      </c>
    </row>
  </sheetData>
  <pageMargins left="0.7" right="0.7" top="0.75" bottom="0.75" header="0.3" footer="0.3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DF6C-6155-490A-AEB4-688B1062BD30}">
  <sheetPr>
    <tabColor rgb="FFFFFF00"/>
    <pageSetUpPr fitToPage="1"/>
  </sheetPr>
  <dimension ref="A1:L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19" t="s">
        <v>28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7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7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19"/>
      <c r="C15" s="91" t="e">
        <f>VLOOKUP($B15,DiveList!$C$3:$D$70,2,FALSE)</f>
        <v>#N/A</v>
      </c>
      <c r="D15" s="127"/>
      <c r="E15" s="93" t="e">
        <f>IF($B15=5211,1,VLOOKUP($B15,DiveList!$C$3:$H$70,IF($D15="S",5,IF($D15="P", 4, IF($D15="T", 3,IF($D15="F",6,5)))), FALSE))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20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26</v>
      </c>
      <c r="B17" s="119"/>
      <c r="C17" s="91" t="e">
        <f>VLOOKUP($B17,DiveList!$C$3:$D$70,2,FALSE)</f>
        <v>#N/A</v>
      </c>
      <c r="D17" s="127"/>
      <c r="E17" s="93" t="e">
        <f>IF($B17=5211,1,VLOOKUP($B17,DiveList!$C$3:$H$70,IF($D17="S",5,IF($D17="P", 4, IF($D17="T", 3,IF($D17="F",6,5)))), FALSE))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thickBot="1" x14ac:dyDescent="0.35">
      <c r="A18" s="88"/>
      <c r="B18" s="120"/>
      <c r="C18" s="101"/>
      <c r="D18" s="118"/>
      <c r="E18" s="94"/>
      <c r="F18" s="85"/>
      <c r="G18" s="85"/>
      <c r="H18" s="85"/>
      <c r="I18" s="85"/>
      <c r="J18" s="85"/>
      <c r="K18" s="39"/>
      <c r="L18" s="1"/>
    </row>
    <row r="19" spans="1:12" ht="26.25" customHeight="1" thickTop="1" thickBot="1" x14ac:dyDescent="0.35">
      <c r="A19" s="105" t="s">
        <v>17</v>
      </c>
      <c r="B19" s="122"/>
      <c r="C19" s="107" t="e">
        <f>VLOOKUP($B19,DiveList!$C$3:$D$70,2,FALSE)</f>
        <v>#N/A</v>
      </c>
      <c r="D19" s="123"/>
      <c r="E19" s="111" t="e">
        <f>IF($B19=5211,1,VLOOKUP($B19,DiveList!$C$3:$H$70,IF($D19="S",5,IF($D19="P", 4, IF($D19="T", 3,IF($D19="F",6,5)))), FALSE))</f>
        <v>#N/A</v>
      </c>
      <c r="F19" s="103"/>
      <c r="G19" s="103"/>
      <c r="H19" s="103"/>
      <c r="I19" s="103"/>
      <c r="J19" s="103"/>
      <c r="K19" s="103"/>
      <c r="L19" s="37"/>
    </row>
    <row r="20" spans="1:12" ht="26.25" customHeight="1" thickTop="1" thickBot="1" x14ac:dyDescent="0.35">
      <c r="A20" s="103"/>
      <c r="B20" s="122"/>
      <c r="C20" s="108"/>
      <c r="D20" s="123"/>
      <c r="E20" s="112"/>
      <c r="F20" s="103"/>
      <c r="G20" s="103"/>
      <c r="H20" s="103"/>
      <c r="I20" s="103"/>
      <c r="J20" s="103"/>
      <c r="K20" s="103"/>
      <c r="L20" s="37"/>
    </row>
    <row r="21" spans="1:12" ht="36" customHeight="1" thickTop="1" thickBot="1" x14ac:dyDescent="0.35">
      <c r="A21" s="16"/>
      <c r="B21" s="48"/>
      <c r="C21" s="48"/>
      <c r="D21" s="48"/>
      <c r="E21" s="49"/>
      <c r="K21" s="20" t="s">
        <v>9</v>
      </c>
      <c r="L21" s="25"/>
    </row>
    <row r="22" spans="1:12" ht="19" customHeight="1" thickTop="1" x14ac:dyDescent="0.3">
      <c r="B22" s="48"/>
      <c r="C22" s="48"/>
      <c r="D22" s="48"/>
      <c r="E22" s="50"/>
      <c r="F22" s="15"/>
    </row>
    <row r="23" spans="1:12" ht="15" customHeight="1" x14ac:dyDescent="0.3">
      <c r="B23" s="52" t="str">
        <f>MeetInfoAllSheets!$B$13</f>
        <v>Groups:  Forward (100s), Backward (200s), Reverse (300s), Inward (400s), Twisting (5000s)</v>
      </c>
    </row>
    <row r="24" spans="1:12" ht="15" customHeight="1" x14ac:dyDescent="0.3">
      <c r="B24" s="52" t="str">
        <f>MeetInfoAllSheets!$B$14</f>
        <v xml:space="preserve">Forward and Backward jumps are 1.0 D.D. and can be used as a Group requirement. </v>
      </c>
    </row>
    <row r="25" spans="1:12" ht="15" customHeight="1" x14ac:dyDescent="0.3">
      <c r="B25" s="52" t="str">
        <f>MeetInfoAllSheets!$B$15</f>
        <v xml:space="preserve">All divers have required 101 Forward Dive DD 1.9 regardless of position (T/P/S), </v>
      </c>
    </row>
    <row r="26" spans="1:12" ht="15" customHeight="1" x14ac:dyDescent="0.3">
      <c r="B26" s="52" t="str">
        <f>MeetInfoAllSheets!$B$16</f>
        <v xml:space="preserve">     except 8 and Under "B" divers who have required 100 Front Jump at DD 1.0.</v>
      </c>
    </row>
    <row r="27" spans="1:12" ht="15" customHeight="1" x14ac:dyDescent="0.3">
      <c r="B27" s="52" t="str">
        <f>MeetInfoAllSheets!$B$17</f>
        <v>True D.D. except where indicated (Required dive OR 8&amp;U/10&amp;U Back Dive 1/2 Twist=1.0)</v>
      </c>
    </row>
    <row r="28" spans="1:12" ht="15" customHeight="1" x14ac:dyDescent="0.3">
      <c r="B28" s="52" t="str">
        <f>MeetInfoAllSheets!$B$18</f>
        <v>It is okay to have dives from more groups than are required but not less.</v>
      </c>
    </row>
    <row r="29" spans="1:12" ht="14.15" customHeight="1" x14ac:dyDescent="0.3">
      <c r="A29" s="17"/>
      <c r="B29" s="52" t="str">
        <f>MeetInfoAllSheets!$B$19</f>
        <v>Additional Championship Dive can be from any group.</v>
      </c>
      <c r="E29" s="5"/>
      <c r="F29" s="5"/>
    </row>
    <row r="30" spans="1:12" ht="14.15" customHeight="1" x14ac:dyDescent="0.3">
      <c r="A30" s="6"/>
      <c r="B30" s="52">
        <f>MeetInfoAllSheets!$B$20</f>
        <v>0</v>
      </c>
      <c r="E30" s="5"/>
      <c r="F30" s="5"/>
    </row>
    <row r="31" spans="1:12" x14ac:dyDescent="0.3">
      <c r="A31" s="6"/>
      <c r="B31" s="52">
        <f>MeetInfoAllSheets!$B$21</f>
        <v>0</v>
      </c>
      <c r="C31" s="69" t="str">
        <f>MeetInfoAllSheets!$B$22</f>
        <v>T = TUCK (C)</v>
      </c>
      <c r="F31" s="5"/>
    </row>
    <row r="32" spans="1:12" x14ac:dyDescent="0.3">
      <c r="A32" s="6"/>
      <c r="B32" s="69" t="str">
        <f>MeetInfoAllSheets!$B$22</f>
        <v>T = TUCK (C)</v>
      </c>
      <c r="C32" s="69" t="str">
        <f>MeetInfoAllSheets!$B$23</f>
        <v>P = PIKE (B)</v>
      </c>
      <c r="F32" s="5"/>
    </row>
    <row r="33" spans="1:6" x14ac:dyDescent="0.3">
      <c r="A33" s="6"/>
      <c r="B33" s="69" t="str">
        <f>MeetInfoAllSheets!$B$23</f>
        <v>P = PIKE (B)</v>
      </c>
      <c r="C33" s="69" t="str">
        <f>MeetInfoAllSheets!$B$24</f>
        <v>S = STRAIGHT (A)</v>
      </c>
      <c r="F33" s="5"/>
    </row>
    <row r="34" spans="1:6" x14ac:dyDescent="0.3">
      <c r="A34" s="6"/>
      <c r="B34" s="69" t="str">
        <f>MeetInfoAllSheets!$B$24</f>
        <v>S = STRAIGHT (A)</v>
      </c>
      <c r="C34" s="69" t="str">
        <f>MeetInfoAllSheets!$B$25</f>
        <v>F = FREE (D)</v>
      </c>
      <c r="F34" s="5"/>
    </row>
    <row r="35" spans="1:6" x14ac:dyDescent="0.3">
      <c r="A35" s="7"/>
      <c r="B35" s="69" t="str">
        <f>MeetInfoAllSheets!$B$25</f>
        <v>F = FREE (D)</v>
      </c>
      <c r="E35" s="5"/>
      <c r="F35" s="5"/>
    </row>
    <row r="36" spans="1:6" x14ac:dyDescent="0.3">
      <c r="A36" s="7"/>
      <c r="B36" s="69">
        <f>MeetInfoAllSheets!$B$26</f>
        <v>0</v>
      </c>
      <c r="C36" s="69" t="str">
        <f>MeetInfoAllSheets!$B$27</f>
        <v>1SS = 1 Somersault</v>
      </c>
      <c r="F36" s="5"/>
    </row>
    <row r="37" spans="1:6" x14ac:dyDescent="0.3">
      <c r="A37" s="7"/>
      <c r="B37" s="69" t="str">
        <f>MeetInfoAllSheets!$B$27</f>
        <v>1SS = 1 Somersault</v>
      </c>
      <c r="C37" s="69" t="str">
        <f>MeetInfoAllSheets!$B$28</f>
        <v>2SS = 2 Somersaults (aka Double)</v>
      </c>
      <c r="E37" s="5"/>
      <c r="F37" s="5"/>
    </row>
    <row r="38" spans="1:6" x14ac:dyDescent="0.3">
      <c r="A38" s="7"/>
      <c r="B38" s="69" t="str">
        <f>MeetInfoAllSheets!$B$28</f>
        <v>2SS = 2 Somersaults (aka Double)</v>
      </c>
      <c r="F38" s="5"/>
    </row>
    <row r="39" spans="1:6" x14ac:dyDescent="0.3">
      <c r="A39" s="7"/>
      <c r="B39" s="69">
        <f>MeetInfoAllSheets!$B$29</f>
        <v>0</v>
      </c>
      <c r="C39" s="18"/>
      <c r="F39" s="8"/>
    </row>
    <row r="40" spans="1:6" x14ac:dyDescent="0.3">
      <c r="A40" s="7"/>
      <c r="B40" s="69">
        <f>MeetInfoAllSheets!$B$30</f>
        <v>0</v>
      </c>
      <c r="F40" s="8"/>
    </row>
    <row r="41" spans="1:6" x14ac:dyDescent="0.3">
      <c r="A41" s="6"/>
      <c r="B41" s="69">
        <f>MeetInfoAllSheets!$B$31</f>
        <v>0</v>
      </c>
      <c r="C41" s="4"/>
      <c r="E41" s="5"/>
      <c r="F41" s="5"/>
    </row>
    <row r="42" spans="1:6" x14ac:dyDescent="0.3">
      <c r="F42" s="9"/>
    </row>
    <row r="43" spans="1:6" x14ac:dyDescent="0.3">
      <c r="A43" s="10"/>
      <c r="C43" s="10"/>
    </row>
    <row r="44" spans="1:6" x14ac:dyDescent="0.3">
      <c r="D44" s="11"/>
    </row>
    <row r="45" spans="1:6" x14ac:dyDescent="0.3">
      <c r="F45" s="5"/>
    </row>
    <row r="46" spans="1:6" x14ac:dyDescent="0.3">
      <c r="A46" s="12"/>
      <c r="F46" s="5"/>
    </row>
    <row r="47" spans="1:6" x14ac:dyDescent="0.3">
      <c r="A47" s="3"/>
      <c r="D47" s="4"/>
      <c r="F47" s="13"/>
    </row>
    <row r="48" spans="1:6" x14ac:dyDescent="0.3">
      <c r="A48" s="3"/>
      <c r="D48" s="4"/>
    </row>
    <row r="49" spans="1:1" ht="18" customHeight="1" x14ac:dyDescent="0.3"/>
    <row r="50" spans="1:1" ht="18" customHeight="1" x14ac:dyDescent="0.3">
      <c r="A50" s="2"/>
    </row>
    <row r="51" spans="1:1" ht="18" customHeight="1" x14ac:dyDescent="0.3"/>
    <row r="52" spans="1:1" ht="18" customHeight="1" x14ac:dyDescent="0.3"/>
  </sheetData>
  <sheetProtection sheet="1" objects="1" scenarios="1"/>
  <mergeCells count="66">
    <mergeCell ref="K19:K20"/>
    <mergeCell ref="F17:F18"/>
    <mergeCell ref="G17:G18"/>
    <mergeCell ref="H17:H18"/>
    <mergeCell ref="I17:I18"/>
    <mergeCell ref="J17:J18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8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8497A-E0C9-4A01-9595-65C3FC954EEC}">
          <x14:formula1>
            <xm:f>DiveList!$E$2:$H$2</xm:f>
          </x14:formula1>
          <xm:sqref>D9:D20</xm:sqref>
        </x14:dataValidation>
        <x14:dataValidation type="list" allowBlank="1" showInputMessage="1" showErrorMessage="1" xr:uid="{7C43C379-8EFF-4033-B39A-B20BA22D8C5F}">
          <x14:formula1>
            <xm:f>DiveList!$C:$C</xm:f>
          </x14:formula1>
          <xm:sqref>B11:B20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66CC"/>
    <pageSetUpPr fitToPage="1"/>
  </sheetPr>
  <dimension ref="A1:L41"/>
  <sheetViews>
    <sheetView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19" t="s">
        <v>30</v>
      </c>
      <c r="L2" s="34"/>
    </row>
    <row r="3" spans="1:12" ht="24.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41"/>
      <c r="J3" s="41"/>
      <c r="K3" s="41"/>
      <c r="L3" s="42" t="s">
        <v>3</v>
      </c>
    </row>
    <row r="4" spans="1:12" ht="24.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7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7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19"/>
      <c r="C15" s="91" t="e">
        <f>VLOOKUP($B15,DiveList!$C$3:$D$70,2,FALSE)</f>
        <v>#N/A</v>
      </c>
      <c r="D15" s="127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20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26</v>
      </c>
      <c r="B17" s="119"/>
      <c r="C17" s="91" t="e">
        <f>VLOOKUP($B17,DiveList!$C$3:$D$70,2,FALSE)</f>
        <v>#N/A</v>
      </c>
      <c r="D17" s="127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thickBot="1" x14ac:dyDescent="0.35">
      <c r="A18" s="88"/>
      <c r="B18" s="120"/>
      <c r="C18" s="101"/>
      <c r="D18" s="118"/>
      <c r="E18" s="129"/>
      <c r="F18" s="85"/>
      <c r="G18" s="85"/>
      <c r="H18" s="85"/>
      <c r="I18" s="85"/>
      <c r="J18" s="85"/>
      <c r="K18" s="39"/>
      <c r="L18" s="1"/>
    </row>
    <row r="19" spans="1:12" ht="26.25" customHeight="1" thickTop="1" thickBot="1" x14ac:dyDescent="0.35">
      <c r="A19" s="105" t="s">
        <v>17</v>
      </c>
      <c r="B19" s="122"/>
      <c r="C19" s="107" t="e">
        <f>VLOOKUP($B19,DiveList!$C$3:$D$70,2,FALSE)</f>
        <v>#N/A</v>
      </c>
      <c r="D19" s="123"/>
      <c r="E19" s="111" t="e">
        <f>VLOOKUP($B19,DiveList!$C$3:$H$70,IF($D19="S",5,IF($D19="P", 4, IF($D19="T", 3,IF($D19="F",6,5)))), FALSE)</f>
        <v>#N/A</v>
      </c>
      <c r="F19" s="103"/>
      <c r="G19" s="103"/>
      <c r="H19" s="103"/>
      <c r="I19" s="103"/>
      <c r="J19" s="103"/>
      <c r="K19" s="103"/>
      <c r="L19" s="37"/>
    </row>
    <row r="20" spans="1:12" ht="26.25" customHeight="1" thickTop="1" thickBot="1" x14ac:dyDescent="0.35">
      <c r="A20" s="103"/>
      <c r="B20" s="122"/>
      <c r="C20" s="108"/>
      <c r="D20" s="123"/>
      <c r="E20" s="112"/>
      <c r="F20" s="103"/>
      <c r="G20" s="103"/>
      <c r="H20" s="103"/>
      <c r="I20" s="103"/>
      <c r="J20" s="103"/>
      <c r="K20" s="103"/>
      <c r="L20" s="37"/>
    </row>
    <row r="21" spans="1:12" ht="24" customHeight="1" thickTop="1" thickBot="1" x14ac:dyDescent="0.35">
      <c r="A21" s="16"/>
      <c r="B21" s="48"/>
      <c r="C21" s="48"/>
      <c r="D21" s="48"/>
      <c r="E21" s="49"/>
      <c r="K21" s="20" t="s">
        <v>9</v>
      </c>
      <c r="L21" s="25"/>
    </row>
    <row r="22" spans="1:12" ht="24" customHeight="1" thickTop="1" x14ac:dyDescent="0.3"/>
    <row r="23" spans="1:12" ht="15" customHeight="1" x14ac:dyDescent="0.3">
      <c r="B23" s="52" t="str">
        <f>MeetInfoAllSheets!$B$13</f>
        <v>Groups:  Forward (100s), Backward (200s), Reverse (300s), Inward (400s), Twisting (5000s)</v>
      </c>
    </row>
    <row r="24" spans="1:12" ht="15" customHeight="1" x14ac:dyDescent="0.3">
      <c r="B24" s="52" t="str">
        <f>MeetInfoAllSheets!$B$14</f>
        <v xml:space="preserve">Forward and Backward jumps are 1.0 D.D. and can be used as a Group requirement. </v>
      </c>
    </row>
    <row r="25" spans="1:12" ht="15" customHeight="1" x14ac:dyDescent="0.3">
      <c r="B25" s="52" t="str">
        <f>MeetInfoAllSheets!$B$15</f>
        <v xml:space="preserve">All divers have required 101 Forward Dive DD 1.9 regardless of position (T/P/S), </v>
      </c>
    </row>
    <row r="26" spans="1:12" ht="15" customHeight="1" x14ac:dyDescent="0.3">
      <c r="B26" s="52" t="str">
        <f>MeetInfoAllSheets!$B$16</f>
        <v xml:space="preserve">     except 8 and Under "B" divers who have required 100 Front Jump at DD 1.0.</v>
      </c>
    </row>
    <row r="27" spans="1:12" ht="15" customHeight="1" x14ac:dyDescent="0.3">
      <c r="B27" s="52" t="str">
        <f>MeetInfoAllSheets!$B$17</f>
        <v>True D.D. except where indicated (Required dive OR 8&amp;U/10&amp;U Back Dive 1/2 Twist=1.0)</v>
      </c>
    </row>
    <row r="28" spans="1:12" ht="15" customHeight="1" x14ac:dyDescent="0.3">
      <c r="B28" s="52" t="str">
        <f>MeetInfoAllSheets!$B$18</f>
        <v>It is okay to have dives from more groups than are required but not less.</v>
      </c>
    </row>
    <row r="29" spans="1:12" x14ac:dyDescent="0.3">
      <c r="B29" s="52" t="str">
        <f>MeetInfoAllSheets!$B$19</f>
        <v>Additional Championship Dive can be from any group.</v>
      </c>
    </row>
    <row r="30" spans="1:12" x14ac:dyDescent="0.3">
      <c r="B30" s="52">
        <f>MeetInfoAllSheets!$B$20</f>
        <v>0</v>
      </c>
    </row>
    <row r="31" spans="1:12" x14ac:dyDescent="0.3">
      <c r="B31" s="52">
        <f>MeetInfoAllSheets!$B$21</f>
        <v>0</v>
      </c>
      <c r="C31" s="69" t="str">
        <f>MeetInfoAllSheets!$B$22</f>
        <v>T = TUCK (C)</v>
      </c>
    </row>
    <row r="32" spans="1:12" x14ac:dyDescent="0.3">
      <c r="B32" s="69" t="str">
        <f>MeetInfoAllSheets!$B$22</f>
        <v>T = TUCK (C)</v>
      </c>
      <c r="C32" s="69" t="str">
        <f>MeetInfoAllSheets!$B$23</f>
        <v>P = PIKE (B)</v>
      </c>
    </row>
    <row r="33" spans="2:3" x14ac:dyDescent="0.3">
      <c r="B33" s="69" t="str">
        <f>MeetInfoAllSheets!$B$23</f>
        <v>P = PIKE (B)</v>
      </c>
      <c r="C33" s="69" t="str">
        <f>MeetInfoAllSheets!$B$24</f>
        <v>S = STRAIGHT (A)</v>
      </c>
    </row>
    <row r="34" spans="2:3" x14ac:dyDescent="0.3">
      <c r="B34" s="69" t="str">
        <f>MeetInfoAllSheets!$B$24</f>
        <v>S = STRAIGHT (A)</v>
      </c>
      <c r="C34" s="69" t="str">
        <f>MeetInfoAllSheets!$B$25</f>
        <v>F = FREE (D)</v>
      </c>
    </row>
    <row r="35" spans="2:3" x14ac:dyDescent="0.3">
      <c r="B35" s="69" t="str">
        <f>MeetInfoAllSheets!$B$25</f>
        <v>F = FREE (D)</v>
      </c>
    </row>
    <row r="36" spans="2:3" x14ac:dyDescent="0.3">
      <c r="B36" s="69">
        <f>MeetInfoAllSheets!$B$26</f>
        <v>0</v>
      </c>
      <c r="C36" s="69" t="str">
        <f>MeetInfoAllSheets!$B$27</f>
        <v>1SS = 1 Somersault</v>
      </c>
    </row>
    <row r="37" spans="2:3" x14ac:dyDescent="0.3">
      <c r="B37" s="69" t="str">
        <f>MeetInfoAllSheets!$B$27</f>
        <v>1SS = 1 Somersault</v>
      </c>
      <c r="C37" s="69" t="str">
        <f>MeetInfoAllSheets!$B$28</f>
        <v>2SS = 2 Somersaults (aka Double)</v>
      </c>
    </row>
    <row r="38" spans="2:3" x14ac:dyDescent="0.3">
      <c r="B38" s="69" t="str">
        <f>MeetInfoAllSheets!$B$28</f>
        <v>2SS = 2 Somersaults (aka Double)</v>
      </c>
    </row>
    <row r="39" spans="2:3" x14ac:dyDescent="0.3">
      <c r="B39" s="69">
        <f>MeetInfoAllSheets!$B$29</f>
        <v>0</v>
      </c>
    </row>
    <row r="40" spans="2:3" x14ac:dyDescent="0.3">
      <c r="B40" s="69">
        <f>MeetInfoAllSheets!$B$30</f>
        <v>0</v>
      </c>
    </row>
    <row r="41" spans="2:3" x14ac:dyDescent="0.3">
      <c r="B41" s="69">
        <f>MeetInfoAllSheets!$B$31</f>
        <v>0</v>
      </c>
    </row>
  </sheetData>
  <sheetProtection sheet="1" objects="1" scenarios="1"/>
  <mergeCells count="66">
    <mergeCell ref="F19:F20"/>
    <mergeCell ref="G19:G20"/>
    <mergeCell ref="H19:H20"/>
    <mergeCell ref="I19:I20"/>
    <mergeCell ref="J19:J20"/>
    <mergeCell ref="K19:K20"/>
    <mergeCell ref="J17:J18"/>
    <mergeCell ref="G15:G16"/>
    <mergeCell ref="H15:H16"/>
    <mergeCell ref="I15:I16"/>
    <mergeCell ref="J15:J16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5:F16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J13:J14"/>
    <mergeCell ref="K13:K14"/>
    <mergeCell ref="H13:H14"/>
    <mergeCell ref="I13:I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72809F-7662-4180-8190-678F89651224}">
          <x14:formula1>
            <xm:f>DiveList!$E$2:$H$2</xm:f>
          </x14:formula1>
          <xm:sqref>D9:D20</xm:sqref>
        </x14:dataValidation>
        <x14:dataValidation type="list" allowBlank="1" showInputMessage="1" showErrorMessage="1" xr:uid="{EA49251C-D696-4D2D-B89D-C064C2127834}">
          <x14:formula1>
            <xm:f>DiveList!$C:$C</xm:f>
          </x14:formula1>
          <xm:sqref>B11:B20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L41"/>
  <sheetViews>
    <sheetView workbookViewId="0">
      <selection activeCell="A3" sqref="A3:XF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19" t="s">
        <v>30</v>
      </c>
      <c r="L2" s="34"/>
    </row>
    <row r="3" spans="1:12" ht="24.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7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7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19"/>
      <c r="C15" s="91" t="e">
        <f>VLOOKUP($B15,DiveList!$C$3:$D$70,2,FALSE)</f>
        <v>#N/A</v>
      </c>
      <c r="D15" s="127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20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26</v>
      </c>
      <c r="B17" s="119"/>
      <c r="C17" s="91" t="e">
        <f>VLOOKUP($B17,DiveList!$C$3:$D$70,2,FALSE)</f>
        <v>#N/A</v>
      </c>
      <c r="D17" s="121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thickBot="1" x14ac:dyDescent="0.35">
      <c r="A18" s="88"/>
      <c r="B18" s="120"/>
      <c r="C18" s="101"/>
      <c r="D18" s="118"/>
      <c r="E18" s="129"/>
      <c r="F18" s="85"/>
      <c r="G18" s="85"/>
      <c r="H18" s="85"/>
      <c r="I18" s="85"/>
      <c r="J18" s="85"/>
      <c r="K18" s="39"/>
      <c r="L18" s="1"/>
    </row>
    <row r="19" spans="1:12" ht="26.25" customHeight="1" thickTop="1" thickBot="1" x14ac:dyDescent="0.35">
      <c r="A19" s="105" t="s">
        <v>17</v>
      </c>
      <c r="B19" s="122"/>
      <c r="C19" s="107" t="e">
        <f>VLOOKUP($B19,DiveList!$C$3:$D$70,2,FALSE)</f>
        <v>#N/A</v>
      </c>
      <c r="D19" s="123"/>
      <c r="E19" s="111" t="e">
        <f>VLOOKUP($B19,DiveList!$C$3:$H$70,IF($D19="S",5,IF($D19="P", 4, IF($D19="T", 3,IF($D19="F",6,5)))), FALSE)</f>
        <v>#N/A</v>
      </c>
      <c r="F19" s="103"/>
      <c r="G19" s="103"/>
      <c r="H19" s="103"/>
      <c r="I19" s="103"/>
      <c r="J19" s="103"/>
      <c r="K19" s="103"/>
      <c r="L19" s="37"/>
    </row>
    <row r="20" spans="1:12" ht="26.25" customHeight="1" thickTop="1" thickBot="1" x14ac:dyDescent="0.35">
      <c r="A20" s="103"/>
      <c r="B20" s="122"/>
      <c r="C20" s="108"/>
      <c r="D20" s="123"/>
      <c r="E20" s="112"/>
      <c r="F20" s="103"/>
      <c r="G20" s="103"/>
      <c r="H20" s="103"/>
      <c r="I20" s="103"/>
      <c r="J20" s="103"/>
      <c r="K20" s="103"/>
      <c r="L20" s="37"/>
    </row>
    <row r="21" spans="1:12" ht="27" customHeight="1" thickTop="1" thickBot="1" x14ac:dyDescent="0.35">
      <c r="A21" s="16"/>
      <c r="B21" s="48"/>
      <c r="C21" s="48"/>
      <c r="D21" s="48"/>
      <c r="E21" s="49"/>
      <c r="K21" s="20" t="s">
        <v>9</v>
      </c>
      <c r="L21" s="25"/>
    </row>
    <row r="22" spans="1:12" ht="19.5" customHeight="1" thickTop="1" x14ac:dyDescent="0.3"/>
    <row r="23" spans="1:12" ht="15" customHeight="1" x14ac:dyDescent="0.3">
      <c r="B23" s="52" t="str">
        <f>MeetInfoAllSheets!$B$13</f>
        <v>Groups:  Forward (100s), Backward (200s), Reverse (300s), Inward (400s), Twisting (5000s)</v>
      </c>
    </row>
    <row r="24" spans="1:12" ht="15" customHeight="1" x14ac:dyDescent="0.3">
      <c r="B24" s="52" t="str">
        <f>MeetInfoAllSheets!$B$14</f>
        <v xml:space="preserve">Forward and Backward jumps are 1.0 D.D. and can be used as a Group requirement. </v>
      </c>
    </row>
    <row r="25" spans="1:12" ht="15" customHeight="1" x14ac:dyDescent="0.3">
      <c r="B25" s="52" t="str">
        <f>MeetInfoAllSheets!$B$15</f>
        <v xml:space="preserve">All divers have required 101 Forward Dive DD 1.9 regardless of position (T/P/S), </v>
      </c>
    </row>
    <row r="26" spans="1:12" ht="15" customHeight="1" x14ac:dyDescent="0.3">
      <c r="B26" s="52" t="str">
        <f>MeetInfoAllSheets!$B$16</f>
        <v xml:space="preserve">     except 8 and Under "B" divers who have required 100 Front Jump at DD 1.0.</v>
      </c>
    </row>
    <row r="27" spans="1:12" x14ac:dyDescent="0.3">
      <c r="B27" s="52" t="str">
        <f>MeetInfoAllSheets!$B$17</f>
        <v>True D.D. except where indicated (Required dive OR 8&amp;U/10&amp;U Back Dive 1/2 Twist=1.0)</v>
      </c>
    </row>
    <row r="28" spans="1:12" x14ac:dyDescent="0.3">
      <c r="B28" s="52" t="str">
        <f>MeetInfoAllSheets!$B$18</f>
        <v>It is okay to have dives from more groups than are required but not less.</v>
      </c>
      <c r="C28" s="69"/>
    </row>
    <row r="29" spans="1:12" x14ac:dyDescent="0.3">
      <c r="B29" s="52" t="str">
        <f>MeetInfoAllSheets!$B$19</f>
        <v>Additional Championship Dive can be from any group.</v>
      </c>
      <c r="C29" s="69"/>
    </row>
    <row r="30" spans="1:12" x14ac:dyDescent="0.3">
      <c r="B30" s="52">
        <f>MeetInfoAllSheets!$B$20</f>
        <v>0</v>
      </c>
      <c r="C30" s="69"/>
    </row>
    <row r="31" spans="1:12" x14ac:dyDescent="0.3">
      <c r="B31" s="52">
        <f>MeetInfoAllSheets!$B$21</f>
        <v>0</v>
      </c>
      <c r="C31" s="69"/>
    </row>
    <row r="32" spans="1:12" x14ac:dyDescent="0.3">
      <c r="B32" s="69" t="str">
        <f>MeetInfoAllSheets!$B$22</f>
        <v>T = TUCK (C)</v>
      </c>
      <c r="C32" s="69"/>
    </row>
    <row r="33" spans="2:3" x14ac:dyDescent="0.3">
      <c r="B33" s="69" t="str">
        <f>MeetInfoAllSheets!$B$23</f>
        <v>P = PIKE (B)</v>
      </c>
      <c r="C33" s="69"/>
    </row>
    <row r="34" spans="2:3" x14ac:dyDescent="0.3">
      <c r="B34" s="69" t="str">
        <f>MeetInfoAllSheets!$B$24</f>
        <v>S = STRAIGHT (A)</v>
      </c>
      <c r="C34" s="69"/>
    </row>
    <row r="35" spans="2:3" x14ac:dyDescent="0.3">
      <c r="B35" s="69" t="str">
        <f>MeetInfoAllSheets!$B$25</f>
        <v>F = FREE (D)</v>
      </c>
      <c r="C35" s="69"/>
    </row>
    <row r="36" spans="2:3" x14ac:dyDescent="0.3">
      <c r="B36" s="69">
        <f>MeetInfoAllSheets!$B$26</f>
        <v>0</v>
      </c>
      <c r="C36" s="69"/>
    </row>
    <row r="37" spans="2:3" x14ac:dyDescent="0.3">
      <c r="B37" s="69" t="str">
        <f>MeetInfoAllSheets!$B$27</f>
        <v>1SS = 1 Somersault</v>
      </c>
      <c r="C37" s="69"/>
    </row>
    <row r="38" spans="2:3" x14ac:dyDescent="0.3">
      <c r="B38" s="69" t="str">
        <f>MeetInfoAllSheets!$B$28</f>
        <v>2SS = 2 Somersaults (aka Double)</v>
      </c>
    </row>
    <row r="39" spans="2:3" x14ac:dyDescent="0.3">
      <c r="B39" s="69">
        <f>MeetInfoAllSheets!$B$29</f>
        <v>0</v>
      </c>
    </row>
    <row r="40" spans="2:3" x14ac:dyDescent="0.3">
      <c r="B40" s="69">
        <f>MeetInfoAllSheets!$B$30</f>
        <v>0</v>
      </c>
    </row>
    <row r="41" spans="2:3" x14ac:dyDescent="0.3">
      <c r="B41" s="69">
        <f>MeetInfoAllSheets!$B$31</f>
        <v>0</v>
      </c>
    </row>
  </sheetData>
  <sheetProtection sheet="1" objects="1" scenarios="1"/>
  <mergeCells count="66">
    <mergeCell ref="F19:F20"/>
    <mergeCell ref="G19:G20"/>
    <mergeCell ref="H19:H20"/>
    <mergeCell ref="I19:I20"/>
    <mergeCell ref="J19:J20"/>
    <mergeCell ref="K19:K20"/>
    <mergeCell ref="J17:J18"/>
    <mergeCell ref="G15:G16"/>
    <mergeCell ref="H15:H16"/>
    <mergeCell ref="I15:I16"/>
    <mergeCell ref="J15:J16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5:F16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J13:J14"/>
    <mergeCell ref="K13:K14"/>
    <mergeCell ref="H13:H14"/>
    <mergeCell ref="I13:I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023DC3-8A33-4A7B-8212-AB17CD76E12F}">
          <x14:formula1>
            <xm:f>DiveList!$E$2:$H$2</xm:f>
          </x14:formula1>
          <xm:sqref>D9:D20</xm:sqref>
        </x14:dataValidation>
        <x14:dataValidation type="list" allowBlank="1" showInputMessage="1" showErrorMessage="1" xr:uid="{2F3A0FE2-D381-46A1-A265-DEC0A4D3620F}">
          <x14:formula1>
            <xm:f>DiveList!$C:$C</xm:f>
          </x14:formula1>
          <xm:sqref>B11:B20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189F-E346-4830-A461-735C780B794B}">
  <sheetPr>
    <tabColor rgb="FFFFFF00"/>
    <pageSetUpPr fitToPage="1"/>
  </sheetPr>
  <dimension ref="A1:P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6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ht="49" customHeight="1" thickBot="1" x14ac:dyDescent="0.35">
      <c r="A2" s="31" t="s">
        <v>2</v>
      </c>
      <c r="C2" s="51" t="s">
        <v>88</v>
      </c>
      <c r="L2" s="34"/>
    </row>
    <row r="3" spans="1:16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6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6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6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6" ht="13" customHeight="1" thickTop="1" x14ac:dyDescent="0.3">
      <c r="A7" s="14"/>
      <c r="P7" s="47"/>
    </row>
    <row r="8" spans="1:16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6" ht="26.25" customHeight="1" x14ac:dyDescent="0.3">
      <c r="A9" s="76" t="s">
        <v>14</v>
      </c>
      <c r="B9" s="113">
        <v>101</v>
      </c>
      <c r="C9" s="115" t="s">
        <v>34</v>
      </c>
      <c r="D9" s="121"/>
      <c r="E9" s="93">
        <v>1.9</v>
      </c>
      <c r="F9" s="84"/>
      <c r="G9" s="86"/>
      <c r="H9" s="86"/>
      <c r="I9" s="86"/>
      <c r="J9" s="86"/>
      <c r="K9" s="84"/>
      <c r="L9" s="21"/>
    </row>
    <row r="10" spans="1:16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6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6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6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6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6" ht="26.25" customHeight="1" x14ac:dyDescent="0.3">
      <c r="A15" s="88" t="s">
        <v>29</v>
      </c>
      <c r="B15" s="119"/>
      <c r="C15" s="91" t="e">
        <f>VLOOKUP($B15,DiveList!$C$3:$D$70,2,FALSE)</f>
        <v>#N/A</v>
      </c>
      <c r="D15" s="121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6" ht="26.25" customHeight="1" x14ac:dyDescent="0.3">
      <c r="A16" s="77"/>
      <c r="B16" s="120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130" t="s">
        <v>26</v>
      </c>
      <c r="B17" s="119"/>
      <c r="C17" s="91" t="e">
        <f>VLOOKUP($B17,DiveList!$C$3:$D$70,2,FALSE)</f>
        <v>#N/A</v>
      </c>
      <c r="D17" s="121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120"/>
      <c r="C18" s="81"/>
      <c r="D18" s="118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33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34"/>
      <c r="E20" s="129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35"/>
      <c r="C21" s="107" t="e">
        <f>VLOOKUP($B21,DiveList!$C$3:$D$70,2,FALSE)</f>
        <v>#N/A</v>
      </c>
      <c r="D21" s="137"/>
      <c r="E21" s="111" t="e">
        <f>VLOOKUP($B21,DiveList!$C$3:$H$70,IF($D21="S",5,IF($D21="P", 4, IF($D21="T", 3,IF($D21="F",6,5)))), FALSE)</f>
        <v>#N/A</v>
      </c>
      <c r="F21" s="125"/>
      <c r="G21" s="125"/>
      <c r="H21" s="125"/>
      <c r="I21" s="125"/>
      <c r="J21" s="125"/>
      <c r="K21" s="125"/>
      <c r="L21" s="37"/>
    </row>
    <row r="22" spans="1:12" ht="26.25" customHeight="1" thickTop="1" thickBot="1" x14ac:dyDescent="0.35">
      <c r="A22" s="103"/>
      <c r="B22" s="136"/>
      <c r="C22" s="108"/>
      <c r="D22" s="138"/>
      <c r="E22" s="112"/>
      <c r="F22" s="126"/>
      <c r="G22" s="126"/>
      <c r="H22" s="126"/>
      <c r="I22" s="126"/>
      <c r="J22" s="126"/>
      <c r="K22" s="126"/>
      <c r="L22" s="37"/>
    </row>
    <row r="23" spans="1:12" ht="26.25" customHeight="1" thickTop="1" thickBot="1" x14ac:dyDescent="0.35">
      <c r="A23" s="16"/>
      <c r="K23" s="20" t="s">
        <v>9</v>
      </c>
      <c r="L23" s="25"/>
    </row>
    <row r="24" spans="1:12" ht="20.149999999999999" customHeight="1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C37" s="69"/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F40" s="5"/>
    </row>
    <row r="41" spans="1:6" x14ac:dyDescent="0.3">
      <c r="A41" s="7"/>
      <c r="B41" s="69">
        <f>MeetInfoAllSheets!$B$29</f>
        <v>0</v>
      </c>
      <c r="C41" s="69"/>
      <c r="F41" s="8"/>
    </row>
    <row r="42" spans="1:6" x14ac:dyDescent="0.3">
      <c r="A42" s="7"/>
      <c r="B42" s="69">
        <f>MeetInfoAllSheets!$B$30</f>
        <v>0</v>
      </c>
      <c r="C42" s="69"/>
      <c r="F42" s="8"/>
    </row>
    <row r="43" spans="1:6" x14ac:dyDescent="0.3">
      <c r="A43" s="6"/>
      <c r="B43" s="69">
        <f>MeetInfoAllSheets!$B$31</f>
        <v>0</v>
      </c>
      <c r="C43" s="69">
        <f>MeetInfoAllSheets!$B31</f>
        <v>0</v>
      </c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x14ac:dyDescent="0.3">
      <c r="F47" s="5"/>
    </row>
    <row r="48" spans="1:6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1" spans="1:6" ht="18" customHeight="1" x14ac:dyDescent="0.3"/>
    <row r="52" spans="1:6" ht="18" customHeight="1" x14ac:dyDescent="0.3">
      <c r="A52" s="2"/>
    </row>
  </sheetData>
  <sheetProtection sheet="1" objects="1" scenarios="1"/>
  <mergeCells count="77">
    <mergeCell ref="F21:F22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J19:J20"/>
    <mergeCell ref="K19:K20"/>
    <mergeCell ref="F17:F18"/>
    <mergeCell ref="G17:G18"/>
    <mergeCell ref="H17:H18"/>
    <mergeCell ref="I17:I18"/>
    <mergeCell ref="J17:J18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8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E54875-7E0C-4876-A2FB-9870F405B18D}">
          <x14:formula1>
            <xm:f>DiveList!$E$2:$H$2</xm:f>
          </x14:formula1>
          <xm:sqref>D9:D22</xm:sqref>
        </x14:dataValidation>
        <x14:dataValidation type="list" allowBlank="1" showInputMessage="1" showErrorMessage="1" xr:uid="{CAB129FA-1658-4985-82A2-01CF8359386C}">
          <x14:formula1>
            <xm:f>DiveList!$C:$C</xm:f>
          </x14:formula1>
          <xm:sqref>B11:B22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0FF"/>
    <pageSetUpPr fitToPage="1"/>
  </sheetPr>
  <dimension ref="A1:P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6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ht="49" customHeight="1" thickBot="1" x14ac:dyDescent="0.35">
      <c r="A2" s="31" t="s">
        <v>2</v>
      </c>
      <c r="C2" s="45" t="s">
        <v>31</v>
      </c>
      <c r="L2" s="34"/>
    </row>
    <row r="3" spans="1:16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6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6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6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6" ht="13" customHeight="1" thickTop="1" x14ac:dyDescent="0.3">
      <c r="A7" s="14"/>
      <c r="P7" s="47"/>
    </row>
    <row r="8" spans="1:16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6" ht="26.25" customHeight="1" x14ac:dyDescent="0.3">
      <c r="A9" s="76" t="s">
        <v>14</v>
      </c>
      <c r="B9" s="113">
        <v>101</v>
      </c>
      <c r="C9" s="115" t="s">
        <v>34</v>
      </c>
      <c r="D9" s="121"/>
      <c r="E9" s="93">
        <v>1.9</v>
      </c>
      <c r="F9" s="84"/>
      <c r="G9" s="86"/>
      <c r="H9" s="86"/>
      <c r="I9" s="86"/>
      <c r="J9" s="86"/>
      <c r="K9" s="84"/>
      <c r="L9" s="21"/>
    </row>
    <row r="10" spans="1:16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6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6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6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6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6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33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6" ht="26.25" customHeight="1" x14ac:dyDescent="0.3">
      <c r="A16" s="77"/>
      <c r="B16" s="139"/>
      <c r="C16" s="81"/>
      <c r="D16" s="140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130" t="s">
        <v>26</v>
      </c>
      <c r="B17" s="131"/>
      <c r="C17" s="91" t="e">
        <f>VLOOKUP($B17,DiveList!$C$3:$D$70,2,FALSE)</f>
        <v>#N/A</v>
      </c>
      <c r="D17" s="133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139"/>
      <c r="C18" s="81"/>
      <c r="D18" s="140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33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34"/>
      <c r="E20" s="129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35"/>
      <c r="C21" s="107" t="e">
        <f>VLOOKUP($B21,DiveList!$C$3:$D$70,2,FALSE)</f>
        <v>#N/A</v>
      </c>
      <c r="D21" s="137"/>
      <c r="E21" s="111" t="e">
        <f>VLOOKUP($B21,DiveList!$C$3:$H$70,IF($D21="S",5,IF($D21="P", 4, IF($D21="T", 3,IF($D21="F",6,5)))), FALSE)</f>
        <v>#N/A</v>
      </c>
      <c r="F21" s="125"/>
      <c r="G21" s="125"/>
      <c r="H21" s="125"/>
      <c r="I21" s="125"/>
      <c r="J21" s="125"/>
      <c r="K21" s="125"/>
      <c r="L21" s="37"/>
    </row>
    <row r="22" spans="1:12" ht="26.25" customHeight="1" thickTop="1" thickBot="1" x14ac:dyDescent="0.35">
      <c r="A22" s="103"/>
      <c r="B22" s="136"/>
      <c r="C22" s="108"/>
      <c r="D22" s="138"/>
      <c r="E22" s="112"/>
      <c r="F22" s="126"/>
      <c r="G22" s="126"/>
      <c r="H22" s="126"/>
      <c r="I22" s="126"/>
      <c r="J22" s="126"/>
      <c r="K22" s="126"/>
      <c r="L22" s="37"/>
    </row>
    <row r="23" spans="1:12" ht="26.25" customHeight="1" thickTop="1" thickBot="1" x14ac:dyDescent="0.35">
      <c r="A23" s="16"/>
      <c r="K23" s="20" t="s">
        <v>9</v>
      </c>
      <c r="L23" s="25"/>
    </row>
    <row r="24" spans="1:12" ht="20.149999999999999" customHeight="1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C37" s="69"/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x14ac:dyDescent="0.3">
      <c r="F47" s="5"/>
    </row>
    <row r="48" spans="1:6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1" spans="1:6" ht="18" customHeight="1" x14ac:dyDescent="0.3"/>
    <row r="52" spans="1:6" ht="18" customHeight="1" x14ac:dyDescent="0.3">
      <c r="A52" s="2"/>
    </row>
  </sheetData>
  <sheetProtection sheet="1" objects="1" scenarios="1"/>
  <mergeCells count="77">
    <mergeCell ref="G21:G22"/>
    <mergeCell ref="H21:H22"/>
    <mergeCell ref="I21:I22"/>
    <mergeCell ref="J21:J22"/>
    <mergeCell ref="K21:K22"/>
    <mergeCell ref="A21:A22"/>
    <mergeCell ref="B21:B22"/>
    <mergeCell ref="C21:C22"/>
    <mergeCell ref="D21:D22"/>
    <mergeCell ref="E21:E22"/>
    <mergeCell ref="F21:F22"/>
    <mergeCell ref="J5:K5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F17:F18"/>
    <mergeCell ref="F15:F16"/>
    <mergeCell ref="G15:G16"/>
    <mergeCell ref="H15:H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I15:I16"/>
    <mergeCell ref="J15:J16"/>
    <mergeCell ref="K15:K16"/>
    <mergeCell ref="G13:G14"/>
    <mergeCell ref="H13:H14"/>
    <mergeCell ref="I13:I14"/>
    <mergeCell ref="J13:J14"/>
    <mergeCell ref="K13:K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F13:F14"/>
    <mergeCell ref="F11:F12"/>
    <mergeCell ref="G11:G12"/>
    <mergeCell ref="H11:H12"/>
    <mergeCell ref="I11:I12"/>
    <mergeCell ref="J11:J12"/>
    <mergeCell ref="F9:F10"/>
    <mergeCell ref="K11:K12"/>
    <mergeCell ref="G9:G10"/>
    <mergeCell ref="H9:H10"/>
    <mergeCell ref="I9:I10"/>
    <mergeCell ref="J9:J10"/>
    <mergeCell ref="K9:K10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</mergeCells>
  <printOptions horizontalCentered="1"/>
  <pageMargins left="0.25" right="0.25" top="0.5" bottom="0.5" header="0.3" footer="0.3"/>
  <pageSetup scale="8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1DB2AC-659D-49BF-826F-324C29B72976}">
          <x14:formula1>
            <xm:f>DiveList!$E$2:$H$2</xm:f>
          </x14:formula1>
          <xm:sqref>D9:D22</xm:sqref>
        </x14:dataValidation>
        <x14:dataValidation type="list" allowBlank="1" showInputMessage="1" showErrorMessage="1" xr:uid="{31B3B46B-1F63-45FE-A788-B997801DEFD8}">
          <x14:formula1>
            <xm:f>DiveList!$C:$C</xm:f>
          </x14:formula1>
          <xm:sqref>B11:B22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D2B9-87F4-4B0F-A1D9-DA6C109B964D}">
  <sheetPr>
    <tabColor rgb="FF00B0F0"/>
    <pageSetUpPr fitToPage="1"/>
  </sheetPr>
  <dimension ref="A1:P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6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ht="49" customHeight="1" thickBot="1" x14ac:dyDescent="0.35">
      <c r="A2" s="31" t="s">
        <v>2</v>
      </c>
      <c r="C2" s="45" t="s">
        <v>31</v>
      </c>
      <c r="L2" s="34"/>
    </row>
    <row r="3" spans="1:16" ht="24.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6" ht="24.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6" ht="24.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6" ht="24.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6" ht="13" customHeight="1" thickTop="1" x14ac:dyDescent="0.3">
      <c r="A7" s="14"/>
      <c r="P7" s="47"/>
    </row>
    <row r="8" spans="1:16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6" ht="26.25" customHeight="1" x14ac:dyDescent="0.3">
      <c r="A9" s="76" t="s">
        <v>14</v>
      </c>
      <c r="B9" s="113">
        <v>101</v>
      </c>
      <c r="C9" s="115" t="s">
        <v>34</v>
      </c>
      <c r="D9" s="121"/>
      <c r="E9" s="93">
        <v>1.9</v>
      </c>
      <c r="F9" s="84"/>
      <c r="G9" s="86"/>
      <c r="H9" s="86"/>
      <c r="I9" s="86"/>
      <c r="J9" s="86"/>
      <c r="K9" s="84"/>
      <c r="L9" s="21"/>
    </row>
    <row r="10" spans="1:16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6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6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6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6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6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21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6" ht="26.25" customHeight="1" x14ac:dyDescent="0.3">
      <c r="A16" s="77"/>
      <c r="B16" s="139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130" t="s">
        <v>26</v>
      </c>
      <c r="B17" s="131"/>
      <c r="C17" s="91" t="e">
        <f>VLOOKUP($B17,DiveList!$C$3:$D$70,2,FALSE)</f>
        <v>#N/A</v>
      </c>
      <c r="D17" s="121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139"/>
      <c r="C18" s="81"/>
      <c r="D18" s="118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21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18"/>
      <c r="E20" s="129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35"/>
      <c r="C21" s="107" t="e">
        <f>VLOOKUP($B21,DiveList!$C$3:$D$70,2,FALSE)</f>
        <v>#N/A</v>
      </c>
      <c r="D21" s="137"/>
      <c r="E21" s="111" t="e">
        <f>VLOOKUP($B21,DiveList!$C$3:$H$70,IF($D21="S",5,IF($D21="P", 4, IF($D21="T", 3,IF($D21="F",6,5)))), FALSE)</f>
        <v>#N/A</v>
      </c>
      <c r="F21" s="125"/>
      <c r="G21" s="125"/>
      <c r="H21" s="125"/>
      <c r="I21" s="125"/>
      <c r="J21" s="125"/>
      <c r="K21" s="125"/>
      <c r="L21" s="37"/>
    </row>
    <row r="22" spans="1:12" ht="26.25" customHeight="1" thickTop="1" thickBot="1" x14ac:dyDescent="0.35">
      <c r="A22" s="103"/>
      <c r="B22" s="136"/>
      <c r="C22" s="108"/>
      <c r="D22" s="138"/>
      <c r="E22" s="112"/>
      <c r="F22" s="126"/>
      <c r="G22" s="126"/>
      <c r="H22" s="126"/>
      <c r="I22" s="126"/>
      <c r="J22" s="126"/>
      <c r="K22" s="126"/>
      <c r="L22" s="37"/>
    </row>
    <row r="23" spans="1:12" ht="26.25" customHeight="1" thickTop="1" thickBot="1" x14ac:dyDescent="0.35">
      <c r="A23" s="16"/>
      <c r="K23" s="20" t="s">
        <v>9</v>
      </c>
      <c r="L23" s="25"/>
    </row>
    <row r="24" spans="1:12" ht="20.149999999999999" customHeight="1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C37" s="69"/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x14ac:dyDescent="0.3">
      <c r="F47" s="5"/>
    </row>
    <row r="48" spans="1:6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1" spans="1:6" ht="18" customHeight="1" x14ac:dyDescent="0.3"/>
    <row r="52" spans="1:6" ht="18" customHeight="1" x14ac:dyDescent="0.3">
      <c r="A52" s="2"/>
    </row>
  </sheetData>
  <sheetProtection sheet="1" objects="1" scenarios="1"/>
  <mergeCells count="77">
    <mergeCell ref="F21:F22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J19:J20"/>
    <mergeCell ref="K19:K20"/>
    <mergeCell ref="F17:F18"/>
    <mergeCell ref="G17:G18"/>
    <mergeCell ref="H17:H18"/>
    <mergeCell ref="I17:I18"/>
    <mergeCell ref="J17:J18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8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506AE7-22CD-4CB8-8C0B-8C476191626C}">
          <x14:formula1>
            <xm:f>DiveList!$E$2:$H$2</xm:f>
          </x14:formula1>
          <xm:sqref>D9:D22</xm:sqref>
        </x14:dataValidation>
        <x14:dataValidation type="list" allowBlank="1" showInputMessage="1" showErrorMessage="1" xr:uid="{C9D2A706-AD42-499F-8342-085866BD35E2}">
          <x14:formula1>
            <xm:f>DiveList!$C:$C</xm:f>
          </x14:formula1>
          <xm:sqref>B11:B22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DAA7-98A3-47F5-AF62-3503472650FB}">
  <sheetPr>
    <tabColor rgb="FFFFFF00"/>
    <pageSetUpPr fitToPage="1"/>
  </sheetPr>
  <dimension ref="A1:L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89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33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39"/>
      <c r="C16" s="81"/>
      <c r="D16" s="140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32</v>
      </c>
      <c r="B17" s="131"/>
      <c r="C17" s="91" t="e">
        <f>VLOOKUP($B17,DiveList!$C$3:$D$70,2,FALSE)</f>
        <v>#N/A</v>
      </c>
      <c r="D17" s="133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139"/>
      <c r="C18" s="81"/>
      <c r="D18" s="140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33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34"/>
      <c r="E20" s="94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41"/>
      <c r="C21" s="107" t="e">
        <f>VLOOKUP($B21,DiveList!$C$3:$D$70,2,FALSE)</f>
        <v>#N/A</v>
      </c>
      <c r="D21" s="142"/>
      <c r="E21" s="111" t="e">
        <f>VLOOKUP($B21,DiveList!$C$3:$H$70,IF($D21="S",5,IF($D21="P", 4, IF($D21="T", 3,IF($D21="F",6,5)))), FALSE)</f>
        <v>#N/A</v>
      </c>
      <c r="F21" s="103"/>
      <c r="G21" s="103"/>
      <c r="H21" s="103"/>
      <c r="I21" s="103"/>
      <c r="J21" s="103"/>
      <c r="K21" s="103"/>
      <c r="L21" s="37"/>
    </row>
    <row r="22" spans="1:12" ht="26.25" customHeight="1" thickTop="1" thickBot="1" x14ac:dyDescent="0.35">
      <c r="A22" s="103"/>
      <c r="B22" s="141"/>
      <c r="C22" s="108"/>
      <c r="D22" s="142"/>
      <c r="E22" s="112"/>
      <c r="F22" s="103"/>
      <c r="G22" s="103"/>
      <c r="H22" s="103"/>
      <c r="I22" s="103"/>
      <c r="J22" s="103"/>
      <c r="K22" s="103"/>
      <c r="L22" s="37"/>
    </row>
    <row r="23" spans="1:12" ht="26.25" customHeight="1" thickTop="1" thickBot="1" x14ac:dyDescent="0.35">
      <c r="A23" s="16"/>
      <c r="K23" s="20" t="s">
        <v>9</v>
      </c>
      <c r="L23" s="25"/>
    </row>
    <row r="24" spans="1:12" ht="14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C37" s="69"/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ht="18" customHeight="1" x14ac:dyDescent="0.3">
      <c r="F47" s="5"/>
    </row>
    <row r="48" spans="1:6" ht="18" customHeight="1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2" spans="1:6" x14ac:dyDescent="0.3">
      <c r="A52" s="2"/>
    </row>
  </sheetData>
  <sheetProtection sheet="1" objects="1" scenarios="1"/>
  <mergeCells count="77">
    <mergeCell ref="F21:F22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J19:J20"/>
    <mergeCell ref="K19:K20"/>
    <mergeCell ref="F17:F18"/>
    <mergeCell ref="G17:G18"/>
    <mergeCell ref="H17:H18"/>
    <mergeCell ref="I17:I18"/>
    <mergeCell ref="J17:J18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8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124A82-F23C-4653-A0FB-3955FD2839DC}">
          <x14:formula1>
            <xm:f>DiveList!$E$2:$H$2</xm:f>
          </x14:formula1>
          <xm:sqref>D9:D22</xm:sqref>
        </x14:dataValidation>
        <x14:dataValidation type="list" allowBlank="1" showInputMessage="1" showErrorMessage="1" xr:uid="{5FC8FD10-82B0-452D-931D-137F32773280}">
          <x14:formula1>
            <xm:f>DiveList!$C:$C</xm:f>
          </x14:formula1>
          <xm:sqref>B11:B22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0FF"/>
    <pageSetUpPr fitToPage="1"/>
  </sheetPr>
  <dimension ref="A1:L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168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21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21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39"/>
      <c r="C16" s="8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99" t="s">
        <v>26</v>
      </c>
      <c r="B17" s="131"/>
      <c r="C17" s="91" t="e">
        <f>VLOOKUP($B17,DiveList!$C$3:$D$70,2,FALSE)</f>
        <v>#N/A</v>
      </c>
      <c r="D17" s="121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143"/>
      <c r="B18" s="139"/>
      <c r="C18" s="81"/>
      <c r="D18" s="118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21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18"/>
      <c r="E20" s="129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22"/>
      <c r="C21" s="107" t="e">
        <f>VLOOKUP($B21,DiveList!$C$3:$D$70,2,FALSE)</f>
        <v>#N/A</v>
      </c>
      <c r="D21" s="123"/>
      <c r="E21" s="111" t="e">
        <f>VLOOKUP($B21,DiveList!$C$3:$H$70,IF($D21="S",5,IF($D21="P", 4, IF($D21="T", 3,IF($D21="F",6,5)))), FALSE)</f>
        <v>#N/A</v>
      </c>
      <c r="F21" s="103"/>
      <c r="G21" s="103"/>
      <c r="H21" s="103"/>
      <c r="I21" s="103"/>
      <c r="J21" s="103"/>
      <c r="K21" s="103"/>
      <c r="L21" s="37"/>
    </row>
    <row r="22" spans="1:12" ht="26.25" customHeight="1" thickTop="1" thickBot="1" x14ac:dyDescent="0.35">
      <c r="A22" s="103"/>
      <c r="B22" s="122"/>
      <c r="C22" s="108"/>
      <c r="D22" s="123"/>
      <c r="E22" s="112"/>
      <c r="F22" s="103"/>
      <c r="G22" s="103"/>
      <c r="H22" s="103"/>
      <c r="I22" s="103"/>
      <c r="J22" s="103"/>
      <c r="K22" s="103"/>
      <c r="L22" s="37"/>
    </row>
    <row r="23" spans="1:12" ht="24" customHeight="1" thickTop="1" thickBot="1" x14ac:dyDescent="0.35">
      <c r="A23" s="16"/>
      <c r="K23" s="20" t="s">
        <v>9</v>
      </c>
      <c r="L23" s="25"/>
    </row>
    <row r="24" spans="1:12" ht="20.149999999999999" customHeight="1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C37" s="69"/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x14ac:dyDescent="0.3">
      <c r="F47" s="5"/>
    </row>
    <row r="48" spans="1:6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1" spans="1:6" ht="18" customHeight="1" x14ac:dyDescent="0.3"/>
    <row r="52" spans="1:6" ht="18" customHeight="1" x14ac:dyDescent="0.3">
      <c r="A52" s="2"/>
    </row>
  </sheetData>
  <sheetProtection sheet="1" objects="1" scenarios="1"/>
  <mergeCells count="77">
    <mergeCell ref="G21:G22"/>
    <mergeCell ref="H21:H22"/>
    <mergeCell ref="I21:I22"/>
    <mergeCell ref="J21:J22"/>
    <mergeCell ref="K21:K22"/>
    <mergeCell ref="A21:A22"/>
    <mergeCell ref="B21:B22"/>
    <mergeCell ref="C21:C22"/>
    <mergeCell ref="D21:D22"/>
    <mergeCell ref="E21:E22"/>
    <mergeCell ref="F21:F22"/>
    <mergeCell ref="J5:K5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F17:F18"/>
    <mergeCell ref="F15:F16"/>
    <mergeCell ref="G15:G16"/>
    <mergeCell ref="H15:H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I15:I16"/>
    <mergeCell ref="J15:J16"/>
    <mergeCell ref="K15:K16"/>
    <mergeCell ref="G13:G14"/>
    <mergeCell ref="H13:H14"/>
    <mergeCell ref="I13:I14"/>
    <mergeCell ref="J13:J14"/>
    <mergeCell ref="K13:K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F13:F14"/>
    <mergeCell ref="F11:F12"/>
    <mergeCell ref="G11:G12"/>
    <mergeCell ref="H11:H12"/>
    <mergeCell ref="I11:I12"/>
    <mergeCell ref="J11:J12"/>
    <mergeCell ref="F9:F10"/>
    <mergeCell ref="K11:K12"/>
    <mergeCell ref="G9:G10"/>
    <mergeCell ref="H9:H10"/>
    <mergeCell ref="I9:I10"/>
    <mergeCell ref="J9:J10"/>
    <mergeCell ref="K9:K10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</mergeCells>
  <printOptions horizontalCentered="1"/>
  <pageMargins left="0.25" right="0.25" top="0.5" bottom="0.5" header="0.3" footer="0.3"/>
  <pageSetup scale="8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A90E23-1601-4390-8331-40B2E4EEC2E5}">
          <x14:formula1>
            <xm:f>DiveList!$E$2:$H$2</xm:f>
          </x14:formula1>
          <xm:sqref>D9:D22</xm:sqref>
        </x14:dataValidation>
        <x14:dataValidation type="list" allowBlank="1" showInputMessage="1" showErrorMessage="1" xr:uid="{725FD40C-6759-496A-B156-E2FA8DDC557D}">
          <x14:formula1>
            <xm:f>DiveList!$C:$C</xm:f>
          </x14:formula1>
          <xm:sqref>B11:B20 R22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B83C-FA7D-4EF9-8C3F-1CBFB2CA5330}">
  <sheetPr>
    <tabColor rgb="FF00B0F0"/>
    <pageSetUpPr fitToPage="1"/>
  </sheetPr>
  <dimension ref="A1:L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168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33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39"/>
      <c r="C16" s="81"/>
      <c r="D16" s="140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99" t="s">
        <v>26</v>
      </c>
      <c r="B17" s="131"/>
      <c r="C17" s="91" t="e">
        <f>VLOOKUP($B17,DiveList!$C$3:$D$70,2,FALSE)</f>
        <v>#N/A</v>
      </c>
      <c r="D17" s="133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143"/>
      <c r="B18" s="139"/>
      <c r="C18" s="81"/>
      <c r="D18" s="140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33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34"/>
      <c r="E20" s="129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22"/>
      <c r="C21" s="107" t="e">
        <f>VLOOKUP($B21,DiveList!$C$3:$D$70,2,FALSE)</f>
        <v>#N/A</v>
      </c>
      <c r="D21" s="123"/>
      <c r="E21" s="111" t="e">
        <f>VLOOKUP($B21,DiveList!$C$3:$H$70,IF($D21="S",5,IF($D21="P", 4, IF($D21="T", 3,IF($D21="F",6,5)))), FALSE)</f>
        <v>#N/A</v>
      </c>
      <c r="F21" s="103"/>
      <c r="G21" s="103"/>
      <c r="H21" s="103"/>
      <c r="I21" s="103"/>
      <c r="J21" s="103"/>
      <c r="K21" s="103"/>
      <c r="L21" s="37"/>
    </row>
    <row r="22" spans="1:12" ht="26.25" customHeight="1" thickTop="1" thickBot="1" x14ac:dyDescent="0.35">
      <c r="A22" s="103"/>
      <c r="B22" s="122"/>
      <c r="C22" s="108"/>
      <c r="D22" s="123"/>
      <c r="E22" s="112"/>
      <c r="F22" s="103"/>
      <c r="G22" s="103"/>
      <c r="H22" s="103"/>
      <c r="I22" s="103"/>
      <c r="J22" s="103"/>
      <c r="K22" s="103"/>
      <c r="L22" s="37"/>
    </row>
    <row r="23" spans="1:12" ht="24" customHeight="1" thickTop="1" thickBot="1" x14ac:dyDescent="0.35">
      <c r="A23" s="16"/>
      <c r="K23" s="20" t="s">
        <v>9</v>
      </c>
      <c r="L23" s="25"/>
    </row>
    <row r="24" spans="1:12" ht="20.149999999999999" customHeight="1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F33" s="5"/>
    </row>
    <row r="34" spans="1:6" x14ac:dyDescent="0.3">
      <c r="A34" s="6"/>
      <c r="B34" s="69" t="str">
        <f>MeetInfoAllSheets!$B$22</f>
        <v>T = TUCK (C)</v>
      </c>
      <c r="F34" s="5"/>
    </row>
    <row r="35" spans="1:6" x14ac:dyDescent="0.3">
      <c r="A35" s="6"/>
      <c r="B35" s="69" t="str">
        <f>MeetInfoAllSheets!$B$23</f>
        <v>P = PIKE (B)</v>
      </c>
      <c r="F35" s="5"/>
    </row>
    <row r="36" spans="1:6" x14ac:dyDescent="0.3">
      <c r="A36" s="6"/>
      <c r="B36" s="69" t="str">
        <f>MeetInfoAllSheets!$B$24</f>
        <v>S = STRAIGHT (A)</v>
      </c>
      <c r="F36" s="5"/>
    </row>
    <row r="37" spans="1:6" x14ac:dyDescent="0.3">
      <c r="A37" s="7"/>
      <c r="B37" s="69" t="str">
        <f>MeetInfoAllSheets!$B$25</f>
        <v>F = FREE (D)</v>
      </c>
      <c r="E37" s="5"/>
      <c r="F37" s="5"/>
    </row>
    <row r="38" spans="1:6" x14ac:dyDescent="0.3">
      <c r="A38" s="7"/>
      <c r="B38" s="69">
        <f>MeetInfoAllSheets!$B$26</f>
        <v>0</v>
      </c>
      <c r="F38" s="5"/>
    </row>
    <row r="39" spans="1:6" x14ac:dyDescent="0.3">
      <c r="A39" s="7"/>
      <c r="B39" s="69" t="str">
        <f>MeetInfoAllSheets!$B$27</f>
        <v>1SS = 1 Somersault</v>
      </c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x14ac:dyDescent="0.3">
      <c r="F47" s="5"/>
    </row>
    <row r="48" spans="1:6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1" spans="1:6" ht="18" customHeight="1" x14ac:dyDescent="0.3"/>
    <row r="52" spans="1:6" ht="18" customHeight="1" x14ac:dyDescent="0.3">
      <c r="A52" s="2"/>
    </row>
  </sheetData>
  <sheetProtection sheet="1" objects="1" scenarios="1"/>
  <mergeCells count="77">
    <mergeCell ref="F21:F22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J19:J20"/>
    <mergeCell ref="K19:K20"/>
    <mergeCell ref="F17:F18"/>
    <mergeCell ref="G17:G18"/>
    <mergeCell ref="H17:H18"/>
    <mergeCell ref="I17:I18"/>
    <mergeCell ref="J17:J18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8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A2E5C0-F69E-4360-A0CD-764CF7841B31}">
          <x14:formula1>
            <xm:f>DiveList!$E$2:$H$2</xm:f>
          </x14:formula1>
          <xm:sqref>D9:D22</xm:sqref>
        </x14:dataValidation>
        <x14:dataValidation type="list" allowBlank="1" showInputMessage="1" showErrorMessage="1" xr:uid="{49C75173-D098-454A-A836-E34FABC6DEEE}">
          <x14:formula1>
            <xm:f>DiveList!$C:$C</xm:f>
          </x14:formula1>
          <xm:sqref>B11:B20 R22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L53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167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VLOOKUP($B11,DiveList!$C$3:$H$70,IF($D11="S",5,IF($D11="P", 4, IF($D11="T", 3,IF($D11="F",6,5)))), FALSE)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VLOOKUP($B13,DiveList!$C$3:$H$70,IF($D13="S",5,IF($D13="P", 4, IF($D13="T", 3,IF($D13="F",6,5)))), FALSE)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131"/>
      <c r="C15" s="91" t="e">
        <f>VLOOKUP($B15,DiveList!$C$3:$D$70,2,FALSE)</f>
        <v>#N/A</v>
      </c>
      <c r="D15" s="133"/>
      <c r="E15" s="93" t="e">
        <f>VLOOKUP($B15,DiveList!$C$3:$H$70,IF($D15="S",5,IF($D15="P", 4, IF($D15="T", 3,IF($D15="F",6,5)))), FALSE)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139"/>
      <c r="C16" s="81"/>
      <c r="D16" s="140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32</v>
      </c>
      <c r="B17" s="131"/>
      <c r="C17" s="91" t="e">
        <f>VLOOKUP($B17,DiveList!$C$3:$D$70,2,FALSE)</f>
        <v>#N/A</v>
      </c>
      <c r="D17" s="133"/>
      <c r="E17" s="93" t="e">
        <f>VLOOKUP($B17,DiveList!$C$3:$H$70,IF($D17="S",5,IF($D17="P", 4, IF($D17="T", 3,IF($D17="F",6,5)))), FALSE)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139"/>
      <c r="C18" s="81"/>
      <c r="D18" s="140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131"/>
      <c r="C19" s="91" t="e">
        <f>VLOOKUP($B19,DiveList!$C$3:$D$70,2,FALSE)</f>
        <v>#N/A</v>
      </c>
      <c r="D19" s="133"/>
      <c r="E19" s="93" t="e">
        <f>VLOOKUP($B19,DiveList!$C$3:$H$70,IF($D19="S",5,IF($D19="P", 4, IF($D19="T", 3,IF($D19="F",6,5)))), FALSE)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32"/>
      <c r="C20" s="101"/>
      <c r="D20" s="144"/>
      <c r="E20" s="94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41"/>
      <c r="C21" s="107" t="e">
        <f>VLOOKUP($B21,DiveList!$C$3:$D$70,2,FALSE)</f>
        <v>#N/A</v>
      </c>
      <c r="D21" s="137"/>
      <c r="E21" s="111" t="e">
        <f>VLOOKUP($B21,DiveList!$C$3:$H$70,IF($D21="S",5,IF($D21="P", 4, IF($D21="T", 3,IF($D21="F",6,5)))), FALSE)</f>
        <v>#N/A</v>
      </c>
      <c r="F21" s="103"/>
      <c r="G21" s="103"/>
      <c r="H21" s="103"/>
      <c r="I21" s="103"/>
      <c r="J21" s="103"/>
      <c r="K21" s="103"/>
      <c r="L21" s="37"/>
    </row>
    <row r="22" spans="1:12" ht="26.25" customHeight="1" thickTop="1" thickBot="1" x14ac:dyDescent="0.35">
      <c r="A22" s="103"/>
      <c r="B22" s="141"/>
      <c r="C22" s="108"/>
      <c r="D22" s="138"/>
      <c r="E22" s="112"/>
      <c r="F22" s="103"/>
      <c r="G22" s="103"/>
      <c r="H22" s="103"/>
      <c r="I22" s="103"/>
      <c r="J22" s="103"/>
      <c r="K22" s="103"/>
      <c r="L22" s="37"/>
    </row>
    <row r="23" spans="1:12" ht="26.25" customHeight="1" thickTop="1" thickBot="1" x14ac:dyDescent="0.35">
      <c r="A23" s="16"/>
      <c r="K23" s="20" t="s">
        <v>9</v>
      </c>
      <c r="L23" s="25"/>
    </row>
    <row r="24" spans="1:12" ht="14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ht="15" customHeight="1" x14ac:dyDescent="0.3">
      <c r="B31" s="52" t="str">
        <f>MeetInfoAllSheets!$B$19</f>
        <v>Additional Championship Dive can be from any group.</v>
      </c>
    </row>
    <row r="32" spans="1:12" x14ac:dyDescent="0.3">
      <c r="A32" s="17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E33" s="5"/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6"/>
      <c r="B37" s="69" t="str">
        <f>MeetInfoAllSheets!$B$25</f>
        <v>F = FREE (D)</v>
      </c>
      <c r="C37" s="69"/>
      <c r="F37" s="5"/>
    </row>
    <row r="38" spans="1:6" x14ac:dyDescent="0.3">
      <c r="A38" s="7"/>
      <c r="B38" s="69">
        <f>MeetInfoAllSheets!$B$26</f>
        <v>0</v>
      </c>
      <c r="C38" s="69"/>
      <c r="E38" s="5"/>
      <c r="F38" s="5"/>
    </row>
    <row r="39" spans="1:6" x14ac:dyDescent="0.3">
      <c r="A39" s="7"/>
      <c r="B39" s="69" t="str">
        <f>MeetInfoAllSheets!$B$27</f>
        <v>1SS = 1 Somersault</v>
      </c>
      <c r="C39" s="69"/>
      <c r="F39" s="5"/>
    </row>
    <row r="40" spans="1:6" x14ac:dyDescent="0.3">
      <c r="A40" s="7"/>
      <c r="B40" s="69" t="str">
        <f>MeetInfoAllSheets!$B$28</f>
        <v>2SS = 2 Somersaults (aka Double)</v>
      </c>
      <c r="C40" s="69"/>
      <c r="E40" s="5"/>
      <c r="F40" s="5"/>
    </row>
    <row r="41" spans="1:6" x14ac:dyDescent="0.3">
      <c r="A41" s="7"/>
      <c r="B41" s="69">
        <f>MeetInfoAllSheets!$B$29</f>
        <v>0</v>
      </c>
      <c r="F41" s="5"/>
    </row>
    <row r="42" spans="1:6" x14ac:dyDescent="0.3">
      <c r="A42" s="7"/>
      <c r="B42" s="69">
        <f>MeetInfoAllSheets!$B$30</f>
        <v>0</v>
      </c>
      <c r="C42" s="18"/>
      <c r="F42" s="8"/>
    </row>
    <row r="43" spans="1:6" x14ac:dyDescent="0.3">
      <c r="A43" s="7"/>
      <c r="B43" s="69">
        <f>MeetInfoAllSheets!$B$31</f>
        <v>0</v>
      </c>
      <c r="F43" s="8"/>
    </row>
    <row r="44" spans="1:6" x14ac:dyDescent="0.3">
      <c r="A44" s="6"/>
      <c r="C44" s="4"/>
      <c r="E44" s="5"/>
      <c r="F44" s="5"/>
    </row>
    <row r="45" spans="1:6" x14ac:dyDescent="0.3">
      <c r="F45" s="9"/>
    </row>
    <row r="46" spans="1:6" x14ac:dyDescent="0.3">
      <c r="A46" s="10"/>
      <c r="C46" s="10"/>
    </row>
    <row r="47" spans="1:6" x14ac:dyDescent="0.3">
      <c r="D47" s="11"/>
    </row>
    <row r="48" spans="1:6" ht="18" customHeight="1" x14ac:dyDescent="0.3">
      <c r="F48" s="5"/>
    </row>
    <row r="49" spans="1:6" ht="18" customHeight="1" x14ac:dyDescent="0.3">
      <c r="A49" s="12"/>
      <c r="F49" s="5"/>
    </row>
    <row r="50" spans="1:6" ht="18" customHeight="1" x14ac:dyDescent="0.3">
      <c r="A50" s="3"/>
      <c r="D50" s="4"/>
      <c r="F50" s="13"/>
    </row>
    <row r="51" spans="1:6" ht="18" customHeight="1" x14ac:dyDescent="0.3">
      <c r="A51" s="3"/>
      <c r="D51" s="4"/>
    </row>
    <row r="53" spans="1:6" x14ac:dyDescent="0.3">
      <c r="A53" s="2"/>
    </row>
  </sheetData>
  <sheetProtection sheet="1" objects="1" scenarios="1"/>
  <mergeCells count="77">
    <mergeCell ref="J5:K5"/>
    <mergeCell ref="K21:K22"/>
    <mergeCell ref="A21:A22"/>
    <mergeCell ref="B21:B22"/>
    <mergeCell ref="C21:C22"/>
    <mergeCell ref="D21:D22"/>
    <mergeCell ref="E21:E22"/>
    <mergeCell ref="F21:F22"/>
    <mergeCell ref="F19:F20"/>
    <mergeCell ref="G19:G20"/>
    <mergeCell ref="H19:H20"/>
    <mergeCell ref="I19:I20"/>
    <mergeCell ref="J19:J20"/>
    <mergeCell ref="G21:G22"/>
    <mergeCell ref="H21:H22"/>
    <mergeCell ref="I21:I22"/>
    <mergeCell ref="J21:J22"/>
    <mergeCell ref="K19:K20"/>
    <mergeCell ref="G17:G18"/>
    <mergeCell ref="H17:H18"/>
    <mergeCell ref="I17:I18"/>
    <mergeCell ref="J17:J18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7:F18"/>
    <mergeCell ref="F15:F16"/>
    <mergeCell ref="G15:G16"/>
    <mergeCell ref="H15:H16"/>
    <mergeCell ref="I15:I16"/>
    <mergeCell ref="J15:J16"/>
    <mergeCell ref="K15:K16"/>
    <mergeCell ref="G13:G14"/>
    <mergeCell ref="H13:H14"/>
    <mergeCell ref="I13:I14"/>
    <mergeCell ref="J13:J14"/>
    <mergeCell ref="K13:K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F13:F14"/>
    <mergeCell ref="F11:F12"/>
    <mergeCell ref="G11:G12"/>
    <mergeCell ref="H11:H12"/>
    <mergeCell ref="I11:I12"/>
    <mergeCell ref="E11:E12"/>
    <mergeCell ref="J11:J12"/>
    <mergeCell ref="E9:E10"/>
    <mergeCell ref="F9:F10"/>
    <mergeCell ref="K11:K12"/>
    <mergeCell ref="G9:G10"/>
    <mergeCell ref="H9:H10"/>
    <mergeCell ref="I9:I10"/>
    <mergeCell ref="J9:J10"/>
    <mergeCell ref="K9:K10"/>
    <mergeCell ref="A9:A10"/>
    <mergeCell ref="B9:B10"/>
    <mergeCell ref="C9:C10"/>
    <mergeCell ref="D9:D10"/>
    <mergeCell ref="A11:A12"/>
    <mergeCell ref="B11:B12"/>
    <mergeCell ref="C11:C12"/>
    <mergeCell ref="D11:D12"/>
  </mergeCells>
  <printOptions horizontalCentered="1"/>
  <pageMargins left="0.25" right="0.25" top="0.5" bottom="0.5" header="0.3" footer="0.3"/>
  <pageSetup scale="8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A985C4-1310-40C4-A722-437730849C97}">
          <x14:formula1>
            <xm:f>DiveList!$E$2:$H$2</xm:f>
          </x14:formula1>
          <xm:sqref>D11:D22 D9:D10</xm:sqref>
        </x14:dataValidation>
        <x14:dataValidation type="list" allowBlank="1" showInputMessage="1" showErrorMessage="1" xr:uid="{679FFCEB-ED0D-472B-9761-0E55976F7964}">
          <x14:formula1>
            <xm:f>DiveList!$C:$C</xm:f>
          </x14:formula1>
          <xm:sqref>B11:B22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28"/>
  <sheetViews>
    <sheetView workbookViewId="0">
      <selection activeCell="A20" sqref="A20:XFD20"/>
    </sheetView>
  </sheetViews>
  <sheetFormatPr defaultColWidth="8.84375" defaultRowHeight="13.5" x14ac:dyDescent="0.3"/>
  <cols>
    <col min="1" max="1" width="17" customWidth="1"/>
    <col min="2" max="2" width="30.61328125" customWidth="1"/>
  </cols>
  <sheetData>
    <row r="1" spans="1:2" ht="19.5" x14ac:dyDescent="0.35">
      <c r="A1" s="71" t="s">
        <v>45</v>
      </c>
    </row>
    <row r="3" spans="1:2" x14ac:dyDescent="0.3">
      <c r="A3" s="4" t="s">
        <v>64</v>
      </c>
    </row>
    <row r="4" spans="1:2" x14ac:dyDescent="0.3">
      <c r="A4" t="s">
        <v>160</v>
      </c>
    </row>
    <row r="5" spans="1:2" x14ac:dyDescent="0.3">
      <c r="A5" s="4"/>
    </row>
    <row r="7" spans="1:2" ht="15" x14ac:dyDescent="0.3">
      <c r="A7" s="72" t="s">
        <v>43</v>
      </c>
      <c r="B7" s="66" t="s">
        <v>164</v>
      </c>
    </row>
    <row r="8" spans="1:2" ht="15" x14ac:dyDescent="0.3">
      <c r="A8" s="72" t="s">
        <v>161</v>
      </c>
      <c r="B8" s="67">
        <v>43669</v>
      </c>
    </row>
    <row r="9" spans="1:2" ht="15" x14ac:dyDescent="0.3">
      <c r="A9" s="72" t="s">
        <v>44</v>
      </c>
      <c r="B9" s="66" t="s">
        <v>165</v>
      </c>
    </row>
    <row r="10" spans="1:2" ht="15" x14ac:dyDescent="0.3">
      <c r="A10" s="72" t="s">
        <v>162</v>
      </c>
      <c r="B10" s="66" t="s">
        <v>163</v>
      </c>
    </row>
    <row r="13" spans="1:2" ht="15" x14ac:dyDescent="0.3">
      <c r="A13" s="72" t="s">
        <v>46</v>
      </c>
      <c r="B13" s="52" t="s">
        <v>174</v>
      </c>
    </row>
    <row r="14" spans="1:2" x14ac:dyDescent="0.3">
      <c r="B14" s="52" t="s">
        <v>169</v>
      </c>
    </row>
    <row r="15" spans="1:2" x14ac:dyDescent="0.3">
      <c r="B15" s="52" t="s">
        <v>178</v>
      </c>
    </row>
    <row r="16" spans="1:2" x14ac:dyDescent="0.3">
      <c r="B16" s="52" t="s">
        <v>179</v>
      </c>
    </row>
    <row r="17" spans="2:2" x14ac:dyDescent="0.3">
      <c r="B17" s="52" t="s">
        <v>47</v>
      </c>
    </row>
    <row r="18" spans="2:2" x14ac:dyDescent="0.3">
      <c r="B18" t="s">
        <v>1</v>
      </c>
    </row>
    <row r="19" spans="2:2" x14ac:dyDescent="0.3">
      <c r="B19" t="s">
        <v>0</v>
      </c>
    </row>
    <row r="22" spans="2:2" x14ac:dyDescent="0.3">
      <c r="B22" s="4" t="s">
        <v>172</v>
      </c>
    </row>
    <row r="23" spans="2:2" x14ac:dyDescent="0.3">
      <c r="B23" s="4" t="s">
        <v>171</v>
      </c>
    </row>
    <row r="24" spans="2:2" x14ac:dyDescent="0.3">
      <c r="B24" s="4" t="s">
        <v>170</v>
      </c>
    </row>
    <row r="25" spans="2:2" x14ac:dyDescent="0.3">
      <c r="B25" s="4" t="s">
        <v>173</v>
      </c>
    </row>
    <row r="27" spans="2:2" x14ac:dyDescent="0.3">
      <c r="B27" s="4" t="s">
        <v>176</v>
      </c>
    </row>
    <row r="28" spans="2:2" x14ac:dyDescent="0.3">
      <c r="B28" s="4" t="s">
        <v>177</v>
      </c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E473-3785-4F93-85BF-3FCA687DF1E7}">
  <sheetPr>
    <pageSetUpPr fitToPage="1"/>
  </sheetPr>
  <dimension ref="A1:K70"/>
  <sheetViews>
    <sheetView workbookViewId="0">
      <pane xSplit="4" ySplit="2" topLeftCell="E27" activePane="bottomRight" state="frozen"/>
      <selection pane="topRight" activeCell="E1" sqref="E1"/>
      <selection pane="bottomLeft" activeCell="A3" sqref="A3"/>
      <selection pane="bottomRight" activeCell="I2" sqref="I2"/>
    </sheetView>
  </sheetViews>
  <sheetFormatPr defaultColWidth="8.84375" defaultRowHeight="13.5" x14ac:dyDescent="0.3"/>
  <cols>
    <col min="1" max="1" width="12.4609375" customWidth="1"/>
    <col min="2" max="2" width="9.3828125" style="4" customWidth="1"/>
    <col min="3" max="3" width="19.61328125" customWidth="1"/>
    <col min="4" max="4" width="25" customWidth="1"/>
  </cols>
  <sheetData>
    <row r="1" spans="1:8" ht="54" x14ac:dyDescent="0.3">
      <c r="A1" s="56" t="s">
        <v>48</v>
      </c>
      <c r="D1" s="58" t="s">
        <v>63</v>
      </c>
      <c r="E1" s="73" t="s">
        <v>65</v>
      </c>
      <c r="F1" s="73"/>
      <c r="G1" s="73"/>
      <c r="H1" s="73"/>
    </row>
    <row r="2" spans="1:8" s="4" customFormat="1" x14ac:dyDescent="0.3">
      <c r="E2" s="59" t="s">
        <v>37</v>
      </c>
      <c r="F2" s="59" t="s">
        <v>40</v>
      </c>
      <c r="G2" s="59" t="s">
        <v>33</v>
      </c>
      <c r="H2" s="59" t="s">
        <v>41</v>
      </c>
    </row>
    <row r="3" spans="1:8" x14ac:dyDescent="0.3">
      <c r="B3" s="4" t="s">
        <v>49</v>
      </c>
      <c r="C3">
        <v>100</v>
      </c>
      <c r="D3" t="s">
        <v>38</v>
      </c>
      <c r="E3" s="54">
        <v>1</v>
      </c>
      <c r="F3" s="54">
        <v>1</v>
      </c>
      <c r="G3" s="54">
        <v>1</v>
      </c>
    </row>
    <row r="4" spans="1:8" x14ac:dyDescent="0.3">
      <c r="C4">
        <v>101</v>
      </c>
      <c r="D4" t="s">
        <v>34</v>
      </c>
      <c r="E4" s="54">
        <v>1.2</v>
      </c>
      <c r="F4" s="54">
        <v>1.3</v>
      </c>
      <c r="G4" s="54">
        <v>1.4</v>
      </c>
    </row>
    <row r="5" spans="1:8" x14ac:dyDescent="0.3">
      <c r="C5">
        <v>102</v>
      </c>
      <c r="D5" t="s">
        <v>66</v>
      </c>
      <c r="E5" s="54">
        <v>1.4</v>
      </c>
      <c r="F5" s="54">
        <v>1.5</v>
      </c>
      <c r="G5" s="54">
        <v>1.6</v>
      </c>
    </row>
    <row r="6" spans="1:8" x14ac:dyDescent="0.3">
      <c r="C6">
        <v>103</v>
      </c>
      <c r="D6" t="s">
        <v>70</v>
      </c>
      <c r="E6" s="54">
        <v>1.6</v>
      </c>
      <c r="F6" s="54">
        <v>1.7</v>
      </c>
      <c r="G6" s="54">
        <v>2</v>
      </c>
    </row>
    <row r="7" spans="1:8" x14ac:dyDescent="0.3">
      <c r="C7">
        <v>104</v>
      </c>
      <c r="D7" t="s">
        <v>84</v>
      </c>
      <c r="E7" s="54">
        <v>2.2000000000000002</v>
      </c>
      <c r="F7" s="54">
        <v>2.2999999999999998</v>
      </c>
      <c r="G7" s="54">
        <v>2.6</v>
      </c>
    </row>
    <row r="8" spans="1:8" x14ac:dyDescent="0.3">
      <c r="C8">
        <v>105</v>
      </c>
      <c r="D8" t="s">
        <v>71</v>
      </c>
      <c r="E8" s="54">
        <v>2.4</v>
      </c>
      <c r="F8" s="54">
        <v>2.6</v>
      </c>
      <c r="G8" s="54"/>
    </row>
    <row r="9" spans="1:8" x14ac:dyDescent="0.3">
      <c r="C9">
        <v>106</v>
      </c>
      <c r="D9" t="s">
        <v>67</v>
      </c>
      <c r="E9" s="54">
        <v>2.9</v>
      </c>
      <c r="F9" s="54">
        <v>3.2</v>
      </c>
      <c r="G9" s="54"/>
    </row>
    <row r="10" spans="1:8" x14ac:dyDescent="0.3">
      <c r="C10">
        <v>107</v>
      </c>
      <c r="D10" t="s">
        <v>72</v>
      </c>
      <c r="E10" s="54">
        <v>3</v>
      </c>
      <c r="F10" s="54">
        <v>3.3</v>
      </c>
      <c r="G10" s="54"/>
    </row>
    <row r="11" spans="1:8" x14ac:dyDescent="0.3">
      <c r="C11">
        <v>112</v>
      </c>
      <c r="D11" t="s">
        <v>55</v>
      </c>
      <c r="E11" s="54">
        <v>1.6</v>
      </c>
      <c r="F11" s="54">
        <v>1.7</v>
      </c>
      <c r="G11" s="54"/>
    </row>
    <row r="12" spans="1:8" x14ac:dyDescent="0.3">
      <c r="C12">
        <v>113</v>
      </c>
      <c r="D12" t="s">
        <v>56</v>
      </c>
      <c r="E12" s="54">
        <v>1.8</v>
      </c>
      <c r="F12" s="54">
        <v>1.9</v>
      </c>
      <c r="G12" s="54"/>
    </row>
    <row r="13" spans="1:8" x14ac:dyDescent="0.3">
      <c r="B13" s="4" t="s">
        <v>57</v>
      </c>
      <c r="C13">
        <v>200</v>
      </c>
      <c r="D13" t="s">
        <v>36</v>
      </c>
      <c r="E13" s="54">
        <v>1</v>
      </c>
      <c r="F13" s="54">
        <v>1</v>
      </c>
      <c r="G13" s="54">
        <v>1</v>
      </c>
    </row>
    <row r="14" spans="1:8" x14ac:dyDescent="0.3">
      <c r="C14">
        <v>201</v>
      </c>
      <c r="D14" t="s">
        <v>39</v>
      </c>
      <c r="E14" s="54">
        <v>1.5</v>
      </c>
      <c r="F14" s="54">
        <v>1.6</v>
      </c>
      <c r="G14" s="54">
        <v>1.7</v>
      </c>
    </row>
    <row r="15" spans="1:8" x14ac:dyDescent="0.3">
      <c r="C15">
        <v>202</v>
      </c>
      <c r="D15" t="s">
        <v>68</v>
      </c>
      <c r="E15" s="54">
        <v>1.5</v>
      </c>
      <c r="F15" s="54">
        <v>1.6</v>
      </c>
      <c r="G15" s="54">
        <v>1.7</v>
      </c>
    </row>
    <row r="16" spans="1:8" x14ac:dyDescent="0.3">
      <c r="C16">
        <v>203</v>
      </c>
      <c r="D16" t="s">
        <v>69</v>
      </c>
      <c r="E16" s="54">
        <v>2</v>
      </c>
      <c r="F16" s="54">
        <v>2.2999999999999998</v>
      </c>
      <c r="G16" s="54">
        <v>2.5</v>
      </c>
    </row>
    <row r="17" spans="2:7" x14ac:dyDescent="0.3">
      <c r="C17">
        <v>204</v>
      </c>
      <c r="D17" t="s">
        <v>73</v>
      </c>
      <c r="E17" s="54">
        <v>2.2000000000000002</v>
      </c>
      <c r="F17" s="54">
        <v>2.5</v>
      </c>
      <c r="G17" s="54"/>
    </row>
    <row r="18" spans="2:7" x14ac:dyDescent="0.3">
      <c r="C18">
        <v>205</v>
      </c>
      <c r="D18" t="s">
        <v>74</v>
      </c>
      <c r="E18" s="54">
        <v>3</v>
      </c>
      <c r="F18" s="54">
        <v>3.2</v>
      </c>
      <c r="G18" s="54"/>
    </row>
    <row r="19" spans="2:7" x14ac:dyDescent="0.3">
      <c r="C19">
        <v>212</v>
      </c>
      <c r="D19" t="s">
        <v>75</v>
      </c>
      <c r="E19" s="54">
        <v>1.6</v>
      </c>
      <c r="F19" s="54">
        <v>1.7</v>
      </c>
      <c r="G19" s="54"/>
    </row>
    <row r="20" spans="2:7" x14ac:dyDescent="0.3">
      <c r="B20" s="4" t="s">
        <v>50</v>
      </c>
      <c r="C20">
        <v>301</v>
      </c>
      <c r="D20" t="s">
        <v>54</v>
      </c>
      <c r="E20" s="54">
        <v>1.6</v>
      </c>
      <c r="F20" s="54">
        <v>1.7</v>
      </c>
      <c r="G20" s="54">
        <v>1.8</v>
      </c>
    </row>
    <row r="21" spans="2:7" x14ac:dyDescent="0.3">
      <c r="C21">
        <v>302</v>
      </c>
      <c r="D21" t="s">
        <v>76</v>
      </c>
      <c r="E21" s="54">
        <v>1.6</v>
      </c>
      <c r="F21" s="54">
        <v>1.7</v>
      </c>
      <c r="G21" s="54">
        <v>1.8</v>
      </c>
    </row>
    <row r="22" spans="2:7" x14ac:dyDescent="0.3">
      <c r="C22">
        <v>303</v>
      </c>
      <c r="D22" t="s">
        <v>77</v>
      </c>
      <c r="E22" s="54">
        <v>2.1</v>
      </c>
      <c r="F22" s="54">
        <v>2.4</v>
      </c>
      <c r="G22" s="54">
        <v>2.7</v>
      </c>
    </row>
    <row r="23" spans="2:7" x14ac:dyDescent="0.3">
      <c r="C23">
        <v>304</v>
      </c>
      <c r="D23" t="s">
        <v>78</v>
      </c>
      <c r="E23" s="54">
        <v>2.2999999999999998</v>
      </c>
      <c r="F23" s="54">
        <v>2.6</v>
      </c>
      <c r="G23" s="54">
        <v>2.9</v>
      </c>
    </row>
    <row r="24" spans="2:7" x14ac:dyDescent="0.3">
      <c r="C24">
        <v>305</v>
      </c>
      <c r="D24" t="s">
        <v>79</v>
      </c>
      <c r="E24" s="54">
        <v>3</v>
      </c>
      <c r="F24" s="54">
        <v>3.2</v>
      </c>
      <c r="G24" s="54"/>
    </row>
    <row r="25" spans="2:7" x14ac:dyDescent="0.3">
      <c r="C25">
        <v>312</v>
      </c>
      <c r="D25" t="s">
        <v>60</v>
      </c>
      <c r="E25" s="54">
        <v>1.7</v>
      </c>
      <c r="F25" s="54">
        <v>1.8</v>
      </c>
      <c r="G25" s="54"/>
    </row>
    <row r="26" spans="2:7" x14ac:dyDescent="0.3">
      <c r="B26" s="4" t="s">
        <v>51</v>
      </c>
      <c r="C26">
        <v>401</v>
      </c>
      <c r="D26" t="s">
        <v>35</v>
      </c>
      <c r="E26" s="54">
        <v>1.4</v>
      </c>
      <c r="F26" s="54">
        <v>1.5</v>
      </c>
      <c r="G26" s="54">
        <v>1.8</v>
      </c>
    </row>
    <row r="27" spans="2:7" x14ac:dyDescent="0.3">
      <c r="C27">
        <v>402</v>
      </c>
      <c r="D27" t="s">
        <v>80</v>
      </c>
      <c r="E27" s="54">
        <v>1.6</v>
      </c>
      <c r="F27" s="54">
        <v>1.7</v>
      </c>
      <c r="G27" s="54">
        <v>2</v>
      </c>
    </row>
    <row r="28" spans="2:7" x14ac:dyDescent="0.3">
      <c r="C28">
        <v>403</v>
      </c>
      <c r="D28" t="s">
        <v>81</v>
      </c>
      <c r="E28" s="54">
        <v>2.2000000000000002</v>
      </c>
      <c r="F28" s="54">
        <v>2.4</v>
      </c>
      <c r="G28" s="54"/>
    </row>
    <row r="29" spans="2:7" x14ac:dyDescent="0.3">
      <c r="C29">
        <v>404</v>
      </c>
      <c r="D29" t="s">
        <v>82</v>
      </c>
      <c r="E29" s="54">
        <v>2.8</v>
      </c>
      <c r="F29" s="54">
        <v>3</v>
      </c>
      <c r="G29" s="54"/>
    </row>
    <row r="30" spans="2:7" x14ac:dyDescent="0.3">
      <c r="C30">
        <v>405</v>
      </c>
      <c r="D30" t="s">
        <v>83</v>
      </c>
      <c r="E30" s="54">
        <v>3.1</v>
      </c>
      <c r="F30" s="54">
        <v>3.4</v>
      </c>
      <c r="G30" s="54"/>
    </row>
    <row r="31" spans="2:7" x14ac:dyDescent="0.3">
      <c r="C31">
        <v>412</v>
      </c>
      <c r="D31" t="s">
        <v>58</v>
      </c>
      <c r="E31" s="54">
        <v>2</v>
      </c>
      <c r="F31" s="54">
        <v>2.1</v>
      </c>
      <c r="G31" s="54"/>
    </row>
    <row r="32" spans="2:7" x14ac:dyDescent="0.3">
      <c r="C32">
        <v>413</v>
      </c>
      <c r="D32" t="s">
        <v>59</v>
      </c>
      <c r="E32" s="54">
        <v>2.7</v>
      </c>
      <c r="F32" s="54">
        <v>2.9</v>
      </c>
      <c r="G32" s="54"/>
    </row>
    <row r="33" spans="1:11" x14ac:dyDescent="0.3">
      <c r="B33" s="4" t="s">
        <v>52</v>
      </c>
      <c r="C33">
        <v>5111</v>
      </c>
      <c r="D33" t="s">
        <v>61</v>
      </c>
      <c r="E33" s="54">
        <v>1.6</v>
      </c>
      <c r="F33" s="54">
        <v>1.7</v>
      </c>
      <c r="G33" s="54">
        <v>1.8</v>
      </c>
    </row>
    <row r="34" spans="1:11" x14ac:dyDescent="0.3">
      <c r="C34">
        <v>5112</v>
      </c>
      <c r="D34" t="s">
        <v>62</v>
      </c>
      <c r="E34" s="54"/>
      <c r="F34" s="54">
        <v>1.9</v>
      </c>
      <c r="G34" s="54">
        <v>2</v>
      </c>
    </row>
    <row r="35" spans="1:11" x14ac:dyDescent="0.3">
      <c r="C35">
        <v>5121</v>
      </c>
      <c r="D35" t="s">
        <v>87</v>
      </c>
      <c r="E35" s="54"/>
      <c r="F35" s="54"/>
      <c r="G35" s="54"/>
      <c r="H35">
        <v>1.7</v>
      </c>
    </row>
    <row r="36" spans="1:11" x14ac:dyDescent="0.3">
      <c r="C36">
        <v>5122</v>
      </c>
      <c r="D36" t="s">
        <v>86</v>
      </c>
      <c r="E36" s="54"/>
      <c r="F36" s="54"/>
      <c r="G36" s="54"/>
      <c r="H36">
        <v>1.9</v>
      </c>
    </row>
    <row r="37" spans="1:11" x14ac:dyDescent="0.3">
      <c r="C37">
        <v>5124</v>
      </c>
      <c r="D37" s="63" t="s">
        <v>91</v>
      </c>
      <c r="E37" s="54"/>
      <c r="F37" s="54"/>
      <c r="G37" s="54"/>
      <c r="H37">
        <v>2.2999999999999998</v>
      </c>
    </row>
    <row r="38" spans="1:11" x14ac:dyDescent="0.3">
      <c r="C38">
        <v>5126</v>
      </c>
      <c r="D38" s="63" t="s">
        <v>92</v>
      </c>
      <c r="E38" s="54"/>
      <c r="F38" s="54"/>
      <c r="G38" s="54"/>
      <c r="H38">
        <v>2.8</v>
      </c>
    </row>
    <row r="39" spans="1:11" x14ac:dyDescent="0.3">
      <c r="C39">
        <v>5131</v>
      </c>
      <c r="D39" s="63" t="s">
        <v>93</v>
      </c>
      <c r="E39" s="54"/>
      <c r="F39" s="54"/>
      <c r="G39" s="54"/>
      <c r="H39" s="54">
        <v>2</v>
      </c>
    </row>
    <row r="40" spans="1:11" x14ac:dyDescent="0.3">
      <c r="C40">
        <v>5132</v>
      </c>
      <c r="D40" s="63" t="s">
        <v>94</v>
      </c>
      <c r="E40" s="54"/>
      <c r="F40" s="54"/>
      <c r="G40" s="54"/>
      <c r="H40">
        <v>2.2000000000000002</v>
      </c>
    </row>
    <row r="41" spans="1:11" x14ac:dyDescent="0.3">
      <c r="C41">
        <v>5134</v>
      </c>
      <c r="D41" s="63" t="s">
        <v>95</v>
      </c>
      <c r="E41" s="54"/>
      <c r="F41" s="54"/>
      <c r="G41" s="54"/>
      <c r="H41">
        <v>2.6</v>
      </c>
    </row>
    <row r="42" spans="1:11" x14ac:dyDescent="0.3">
      <c r="C42">
        <v>5136</v>
      </c>
      <c r="D42" s="63" t="s">
        <v>96</v>
      </c>
      <c r="E42" s="54"/>
      <c r="F42" s="54"/>
      <c r="G42" s="54"/>
      <c r="H42">
        <v>3.1</v>
      </c>
    </row>
    <row r="43" spans="1:11" x14ac:dyDescent="0.3">
      <c r="C43">
        <v>5152</v>
      </c>
      <c r="D43" s="63" t="s">
        <v>97</v>
      </c>
      <c r="E43" s="54">
        <v>3</v>
      </c>
      <c r="F43" s="54">
        <v>3.2</v>
      </c>
      <c r="G43" s="54"/>
    </row>
    <row r="44" spans="1:11" x14ac:dyDescent="0.3">
      <c r="A44" s="60"/>
      <c r="B44" s="60"/>
      <c r="C44" s="62">
        <v>5211</v>
      </c>
      <c r="D44" s="61" t="s">
        <v>53</v>
      </c>
      <c r="E44" s="57"/>
      <c r="F44" s="57"/>
      <c r="G44" s="57">
        <v>1.8</v>
      </c>
      <c r="H44" s="57"/>
      <c r="I44" s="61" t="s">
        <v>175</v>
      </c>
      <c r="J44" s="61"/>
      <c r="K44" s="61"/>
    </row>
    <row r="45" spans="1:11" x14ac:dyDescent="0.3">
      <c r="C45">
        <v>5212</v>
      </c>
      <c r="D45" s="63" t="s">
        <v>98</v>
      </c>
      <c r="E45" s="54"/>
      <c r="F45" s="54"/>
      <c r="G45" s="54">
        <v>2</v>
      </c>
    </row>
    <row r="46" spans="1:11" x14ac:dyDescent="0.3">
      <c r="C46">
        <v>5221</v>
      </c>
      <c r="D46" s="63" t="s">
        <v>99</v>
      </c>
      <c r="E46" s="54"/>
      <c r="F46" s="54"/>
      <c r="G46" s="54"/>
      <c r="H46">
        <v>1.7</v>
      </c>
    </row>
    <row r="47" spans="1:11" x14ac:dyDescent="0.3">
      <c r="C47">
        <v>5222</v>
      </c>
      <c r="D47" t="s">
        <v>85</v>
      </c>
      <c r="E47" s="54"/>
      <c r="F47" s="54"/>
      <c r="G47" s="54"/>
      <c r="H47">
        <v>1.9</v>
      </c>
    </row>
    <row r="48" spans="1:11" x14ac:dyDescent="0.3">
      <c r="C48">
        <v>5223</v>
      </c>
      <c r="D48" s="63" t="s">
        <v>100</v>
      </c>
      <c r="E48" s="54"/>
      <c r="F48" s="54"/>
      <c r="G48" s="54"/>
      <c r="H48">
        <v>2.2999999999999998</v>
      </c>
    </row>
    <row r="49" spans="3:8" x14ac:dyDescent="0.3">
      <c r="C49">
        <v>5225</v>
      </c>
      <c r="D49" s="63" t="s">
        <v>101</v>
      </c>
      <c r="E49" s="54"/>
      <c r="F49" s="54"/>
      <c r="G49" s="54"/>
      <c r="H49">
        <v>2.7</v>
      </c>
    </row>
    <row r="50" spans="3:8" x14ac:dyDescent="0.3">
      <c r="C50">
        <v>5227</v>
      </c>
      <c r="D50" s="63" t="s">
        <v>102</v>
      </c>
      <c r="E50" s="54"/>
      <c r="F50" s="54"/>
      <c r="G50" s="54"/>
      <c r="H50">
        <v>3.2</v>
      </c>
    </row>
    <row r="51" spans="3:8" x14ac:dyDescent="0.3">
      <c r="C51">
        <v>5231</v>
      </c>
      <c r="D51" s="63" t="s">
        <v>103</v>
      </c>
      <c r="H51">
        <v>2.1</v>
      </c>
    </row>
    <row r="52" spans="3:8" x14ac:dyDescent="0.3">
      <c r="C52">
        <v>5233</v>
      </c>
      <c r="D52" s="63" t="s">
        <v>105</v>
      </c>
      <c r="H52">
        <v>2.5</v>
      </c>
    </row>
    <row r="53" spans="3:8" x14ac:dyDescent="0.3">
      <c r="C53">
        <v>5235</v>
      </c>
      <c r="D53" s="63" t="s">
        <v>104</v>
      </c>
      <c r="H53">
        <v>2.9</v>
      </c>
    </row>
    <row r="54" spans="3:8" x14ac:dyDescent="0.3">
      <c r="C54">
        <v>5251</v>
      </c>
      <c r="D54" s="63" t="s">
        <v>106</v>
      </c>
      <c r="E54">
        <v>2.7</v>
      </c>
      <c r="F54">
        <v>2.9</v>
      </c>
    </row>
    <row r="55" spans="3:8" x14ac:dyDescent="0.3">
      <c r="C55">
        <v>5311</v>
      </c>
      <c r="D55" s="63" t="s">
        <v>107</v>
      </c>
      <c r="G55">
        <v>1.9</v>
      </c>
    </row>
    <row r="56" spans="3:8" x14ac:dyDescent="0.3">
      <c r="C56">
        <v>5312</v>
      </c>
      <c r="D56" s="63" t="s">
        <v>108</v>
      </c>
      <c r="G56">
        <v>2.1</v>
      </c>
    </row>
    <row r="57" spans="3:8" x14ac:dyDescent="0.3">
      <c r="C57">
        <v>5321</v>
      </c>
      <c r="D57" s="63" t="s">
        <v>109</v>
      </c>
      <c r="H57">
        <v>1.8</v>
      </c>
    </row>
    <row r="58" spans="3:8" x14ac:dyDescent="0.3">
      <c r="C58">
        <v>5322</v>
      </c>
      <c r="D58" s="63" t="s">
        <v>112</v>
      </c>
      <c r="H58" s="54">
        <v>2</v>
      </c>
    </row>
    <row r="59" spans="3:8" x14ac:dyDescent="0.3">
      <c r="C59">
        <v>5323</v>
      </c>
      <c r="D59" s="63" t="s">
        <v>110</v>
      </c>
      <c r="H59">
        <v>2.4</v>
      </c>
    </row>
    <row r="60" spans="3:8" x14ac:dyDescent="0.3">
      <c r="C60">
        <v>5325</v>
      </c>
      <c r="D60" s="63" t="s">
        <v>111</v>
      </c>
      <c r="H60">
        <v>2.8</v>
      </c>
    </row>
    <row r="61" spans="3:8" x14ac:dyDescent="0.3">
      <c r="C61">
        <v>5331</v>
      </c>
      <c r="D61" s="63" t="s">
        <v>113</v>
      </c>
      <c r="H61" s="54">
        <v>2.2000000000000002</v>
      </c>
    </row>
    <row r="62" spans="3:8" x14ac:dyDescent="0.3">
      <c r="C62">
        <v>5333</v>
      </c>
      <c r="D62" s="63" t="s">
        <v>114</v>
      </c>
      <c r="H62">
        <v>2.6</v>
      </c>
    </row>
    <row r="63" spans="3:8" x14ac:dyDescent="0.3">
      <c r="C63">
        <v>5335</v>
      </c>
      <c r="D63" s="63" t="s">
        <v>115</v>
      </c>
      <c r="H63" s="54">
        <v>3</v>
      </c>
    </row>
    <row r="64" spans="3:8" x14ac:dyDescent="0.3">
      <c r="C64">
        <v>5351</v>
      </c>
      <c r="D64" s="63" t="s">
        <v>116</v>
      </c>
      <c r="E64">
        <v>2.7</v>
      </c>
      <c r="F64">
        <v>2.9</v>
      </c>
    </row>
    <row r="65" spans="3:8" x14ac:dyDescent="0.3">
      <c r="C65">
        <v>5411</v>
      </c>
      <c r="D65" s="63" t="s">
        <v>117</v>
      </c>
      <c r="F65">
        <v>1.7</v>
      </c>
      <c r="G65" s="64">
        <v>2</v>
      </c>
    </row>
    <row r="66" spans="3:8" x14ac:dyDescent="0.3">
      <c r="C66">
        <v>5412</v>
      </c>
      <c r="D66" s="63" t="s">
        <v>118</v>
      </c>
      <c r="F66">
        <v>1.9</v>
      </c>
      <c r="G66">
        <v>2.2000000000000002</v>
      </c>
    </row>
    <row r="67" spans="3:8" x14ac:dyDescent="0.3">
      <c r="C67">
        <v>5421</v>
      </c>
      <c r="D67" s="63" t="s">
        <v>119</v>
      </c>
      <c r="H67">
        <v>1.9</v>
      </c>
    </row>
    <row r="68" spans="3:8" x14ac:dyDescent="0.3">
      <c r="C68">
        <v>5422</v>
      </c>
      <c r="D68" s="63" t="s">
        <v>120</v>
      </c>
      <c r="H68">
        <v>2.1</v>
      </c>
    </row>
    <row r="69" spans="3:8" x14ac:dyDescent="0.3">
      <c r="C69">
        <v>5432</v>
      </c>
      <c r="D69" s="63" t="s">
        <v>121</v>
      </c>
      <c r="H69">
        <v>2.7</v>
      </c>
    </row>
    <row r="70" spans="3:8" x14ac:dyDescent="0.3">
      <c r="C70">
        <v>5434</v>
      </c>
      <c r="D70" s="63" t="s">
        <v>122</v>
      </c>
      <c r="H70">
        <v>3.1</v>
      </c>
    </row>
  </sheetData>
  <sheetProtection sheet="1" objects="1" scenarios="1"/>
  <mergeCells count="1">
    <mergeCell ref="E1:H1"/>
  </mergeCells>
  <pageMargins left="0.7" right="0.7" top="0.75" bottom="0.75" header="0.3" footer="0.3"/>
  <pageSetup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40FF"/>
    <pageSetUpPr fitToPage="1"/>
  </sheetPr>
  <dimension ref="A1:L52"/>
  <sheetViews>
    <sheetView zoomScaleNormal="100" workbookViewId="0">
      <selection activeCell="E9" sqref="E9:E10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3" t="s">
        <v>90</v>
      </c>
      <c r="L2" s="34"/>
    </row>
    <row r="3" spans="1:12" ht="24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41"/>
      <c r="J3" s="41"/>
      <c r="K3" s="41"/>
      <c r="L3" s="42" t="s">
        <v>3</v>
      </c>
    </row>
    <row r="4" spans="1:12" ht="2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78">
        <v>101</v>
      </c>
      <c r="C9" s="80" t="s">
        <v>25</v>
      </c>
      <c r="D9" s="82"/>
      <c r="E9" s="80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79"/>
      <c r="C10" s="81"/>
      <c r="D10" s="83"/>
      <c r="E10" s="81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89"/>
      <c r="C11" s="91" t="e">
        <f>VLOOKUP($B11,DiveList!$C$3:$D$70,2,FALSE)</f>
        <v>#N/A</v>
      </c>
      <c r="D11" s="92"/>
      <c r="E11" s="93" t="e">
        <f>IF($B11=5211,"",VLOOKUP($B11,DiveList!$C$3:$H$70,IF($D11="S",5,IF($D11="P",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90"/>
      <c r="C12" s="81"/>
      <c r="D12" s="83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89"/>
      <c r="C13" s="91" t="e">
        <f>VLOOKUP($B13,DiveList!$C$3:$D$70,2,FALSE)</f>
        <v>#N/A</v>
      </c>
      <c r="D13" s="92"/>
      <c r="E13" s="93" t="e">
        <f>IF($B13=5211,"",VLOOKUP($B13,DiveList!$C$3:$H$70,IF($D13="S",5,IF($D13="P",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90"/>
      <c r="C14" s="81"/>
      <c r="D14" s="83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29</v>
      </c>
      <c r="B15" s="97"/>
      <c r="C15" s="91" t="e">
        <f>VLOOKUP($B15,DiveList!$C$3:$D$70,2,FALSE)</f>
        <v>#N/A</v>
      </c>
      <c r="D15" s="95"/>
      <c r="E15" s="93" t="e">
        <f>IF($B15=5211,"",VLOOKUP($B15,DiveList!$C$3:$H$70,IF($D15="S",5,IF($D15="P", 4, IF($D15="T", 3,IF($D15="F",6,5)))), FALSE))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x14ac:dyDescent="0.3">
      <c r="A16" s="77"/>
      <c r="B16" s="98"/>
      <c r="C16" s="81"/>
      <c r="D16" s="96"/>
      <c r="E16" s="94"/>
      <c r="F16" s="85"/>
      <c r="G16" s="85"/>
      <c r="H16" s="85"/>
      <c r="I16" s="85"/>
      <c r="J16" s="85"/>
      <c r="K16" s="85"/>
      <c r="L16" s="1"/>
    </row>
    <row r="17" spans="1:12" ht="26.25" customHeight="1" x14ac:dyDescent="0.3">
      <c r="A17" s="88" t="s">
        <v>32</v>
      </c>
      <c r="B17" s="97"/>
      <c r="C17" s="91" t="e">
        <f>VLOOKUP($B17,DiveList!$C$3:$D$70,2,FALSE)</f>
        <v>#N/A</v>
      </c>
      <c r="D17" s="95"/>
      <c r="E17" s="93" t="e">
        <f>IF($B17=5211,"",VLOOKUP($B17,DiveList!$C$3:$H$70,IF($D17="S",5,IF($D17="P", 4, IF($D17="T", 3,IF($D17="F",6,5)))), FALSE))</f>
        <v>#N/A</v>
      </c>
      <c r="F17" s="87"/>
      <c r="G17" s="87"/>
      <c r="H17" s="87"/>
      <c r="I17" s="87"/>
      <c r="J17" s="87"/>
      <c r="K17" s="44"/>
      <c r="L17" s="1"/>
    </row>
    <row r="18" spans="1:12" ht="26.25" customHeight="1" x14ac:dyDescent="0.3">
      <c r="A18" s="88"/>
      <c r="B18" s="98"/>
      <c r="C18" s="81"/>
      <c r="D18" s="96"/>
      <c r="E18" s="94"/>
      <c r="F18" s="85"/>
      <c r="G18" s="85"/>
      <c r="H18" s="85"/>
      <c r="I18" s="85"/>
      <c r="J18" s="85"/>
      <c r="K18" s="39"/>
      <c r="L18" s="1"/>
    </row>
    <row r="19" spans="1:12" ht="26.25" customHeight="1" x14ac:dyDescent="0.3">
      <c r="A19" s="88" t="s">
        <v>26</v>
      </c>
      <c r="B19" s="97"/>
      <c r="C19" s="91" t="e">
        <f>VLOOKUP($B19,DiveList!$C$3:$D$70,2,FALSE)</f>
        <v>#N/A</v>
      </c>
      <c r="D19" s="95"/>
      <c r="E19" s="93" t="e">
        <f>IF($B19=5211,"",VLOOKUP($B19,DiveList!$C$3:$H$70,IF($D19="S",5,IF($D19="P", 4, IF($D19="T", 3,IF($D19="F",6,5)))), FALSE))</f>
        <v>#N/A</v>
      </c>
      <c r="F19" s="87"/>
      <c r="G19" s="87"/>
      <c r="H19" s="87"/>
      <c r="I19" s="87"/>
      <c r="J19" s="87"/>
      <c r="K19" s="87"/>
      <c r="L19" s="38"/>
    </row>
    <row r="20" spans="1:12" ht="26.25" customHeight="1" thickBot="1" x14ac:dyDescent="0.35">
      <c r="A20" s="99"/>
      <c r="B20" s="100"/>
      <c r="C20" s="101"/>
      <c r="D20" s="102"/>
      <c r="E20" s="94"/>
      <c r="F20" s="104"/>
      <c r="G20" s="104"/>
      <c r="H20" s="104"/>
      <c r="I20" s="104"/>
      <c r="J20" s="104"/>
      <c r="K20" s="104"/>
      <c r="L20" s="38"/>
    </row>
    <row r="21" spans="1:12" ht="26.25" customHeight="1" thickTop="1" thickBot="1" x14ac:dyDescent="0.35">
      <c r="A21" s="105" t="s">
        <v>17</v>
      </c>
      <c r="B21" s="106"/>
      <c r="C21" s="107" t="e">
        <f>VLOOKUP($B21,DiveList!$C$3:$D$70,2,FALSE)</f>
        <v>#N/A</v>
      </c>
      <c r="D21" s="109"/>
      <c r="E21" s="111" t="e">
        <f>IF($B21=5211,"",VLOOKUP($B21,DiveList!$C$3:$H$70,IF($D21="S",5,IF($D21="P", 4, IF($D21="T", 3,IF($D21="F",6,5)))), FALSE))</f>
        <v>#N/A</v>
      </c>
      <c r="F21" s="103"/>
      <c r="G21" s="103"/>
      <c r="H21" s="103"/>
      <c r="I21" s="103"/>
      <c r="J21" s="103"/>
      <c r="K21" s="103"/>
      <c r="L21" s="37"/>
    </row>
    <row r="22" spans="1:12" ht="26.25" customHeight="1" thickTop="1" thickBot="1" x14ac:dyDescent="0.35">
      <c r="A22" s="103"/>
      <c r="B22" s="106"/>
      <c r="C22" s="108"/>
      <c r="D22" s="110"/>
      <c r="E22" s="112"/>
      <c r="F22" s="103"/>
      <c r="G22" s="103"/>
      <c r="H22" s="103"/>
      <c r="I22" s="103"/>
      <c r="J22" s="103"/>
      <c r="K22" s="103"/>
      <c r="L22" s="37"/>
    </row>
    <row r="23" spans="1:12" ht="25.5" customHeight="1" thickTop="1" thickBot="1" x14ac:dyDescent="0.35">
      <c r="A23" s="16"/>
      <c r="K23" s="46" t="s">
        <v>42</v>
      </c>
      <c r="L23" s="25"/>
    </row>
    <row r="24" spans="1:12" ht="14" thickTop="1" x14ac:dyDescent="0.3">
      <c r="E24" s="15"/>
      <c r="F24" s="15"/>
    </row>
    <row r="25" spans="1:12" ht="15" customHeight="1" x14ac:dyDescent="0.3">
      <c r="B25" s="52" t="str">
        <f>MeetInfoAllSheets!$B$13</f>
        <v>Groups:  Forward (100s), Backward (200s), Reverse (300s), Inward (400s), Twisting (5000s)</v>
      </c>
    </row>
    <row r="26" spans="1:12" ht="15" customHeight="1" x14ac:dyDescent="0.3">
      <c r="B26" s="52" t="str">
        <f>MeetInfoAllSheets!$B$14</f>
        <v xml:space="preserve">Forward and Backward jumps are 1.0 D.D. and can be used as a Group requirement. </v>
      </c>
    </row>
    <row r="27" spans="1:12" ht="15" customHeight="1" x14ac:dyDescent="0.3">
      <c r="B27" s="52" t="str">
        <f>MeetInfoAllSheets!$B$15</f>
        <v xml:space="preserve">All divers have required 101 Forward Dive DD 1.9 regardless of position (T/P/S), </v>
      </c>
    </row>
    <row r="28" spans="1:12" ht="15" customHeight="1" x14ac:dyDescent="0.3">
      <c r="B28" s="52" t="str">
        <f>MeetInfoAllSheets!$B$16</f>
        <v xml:space="preserve">     except 8 and Under "B" divers who have required 100 Front Jump at DD 1.0.</v>
      </c>
    </row>
    <row r="29" spans="1:12" ht="15" customHeight="1" x14ac:dyDescent="0.3">
      <c r="B29" s="52" t="str">
        <f>MeetInfoAllSheets!$B$17</f>
        <v>True D.D. except where indicated (Required dive OR 8&amp;U/10&amp;U Back Dive 1/2 Twist=1.0)</v>
      </c>
    </row>
    <row r="30" spans="1:12" ht="15" customHeight="1" x14ac:dyDescent="0.3">
      <c r="B30" s="52" t="str">
        <f>MeetInfoAllSheets!$B$18</f>
        <v>It is okay to have dives from more groups than are required but not less.</v>
      </c>
    </row>
    <row r="31" spans="1:12" x14ac:dyDescent="0.3">
      <c r="A31" s="17"/>
      <c r="B31" s="52" t="str">
        <f>MeetInfoAllSheets!$B$19</f>
        <v>Additional Championship Dive can be from any group.</v>
      </c>
      <c r="E31" s="5"/>
      <c r="F31" s="5"/>
    </row>
    <row r="32" spans="1:12" x14ac:dyDescent="0.3">
      <c r="A32" s="6"/>
      <c r="B32" s="52">
        <f>MeetInfoAllSheets!$B$20</f>
        <v>0</v>
      </c>
      <c r="E32" s="5"/>
      <c r="F32" s="5"/>
    </row>
    <row r="33" spans="1:6" x14ac:dyDescent="0.3">
      <c r="A33" s="6"/>
      <c r="B33" s="52">
        <f>MeetInfoAllSheets!$B$21</f>
        <v>0</v>
      </c>
      <c r="C33" s="69"/>
      <c r="F33" s="5"/>
    </row>
    <row r="34" spans="1:6" x14ac:dyDescent="0.3">
      <c r="A34" s="6"/>
      <c r="B34" s="69" t="str">
        <f>MeetInfoAllSheets!$B$22</f>
        <v>T = TUCK (C)</v>
      </c>
      <c r="C34" s="69"/>
      <c r="F34" s="5"/>
    </row>
    <row r="35" spans="1:6" x14ac:dyDescent="0.3">
      <c r="A35" s="6"/>
      <c r="B35" s="69" t="str">
        <f>MeetInfoAllSheets!$B$23</f>
        <v>P = PIKE (B)</v>
      </c>
      <c r="C35" s="69"/>
      <c r="F35" s="5"/>
    </row>
    <row r="36" spans="1:6" x14ac:dyDescent="0.3">
      <c r="A36" s="6"/>
      <c r="B36" s="69" t="str">
        <f>MeetInfoAllSheets!$B$24</f>
        <v>S = STRAIGHT (A)</v>
      </c>
      <c r="C36" s="69"/>
      <c r="F36" s="5"/>
    </row>
    <row r="37" spans="1:6" x14ac:dyDescent="0.3">
      <c r="A37" s="7"/>
      <c r="B37" s="69" t="str">
        <f>MeetInfoAllSheets!$B$25</f>
        <v>F = FREE (D)</v>
      </c>
      <c r="E37" s="5"/>
      <c r="F37" s="5"/>
    </row>
    <row r="38" spans="1:6" x14ac:dyDescent="0.3">
      <c r="A38" s="7"/>
      <c r="B38" s="69">
        <f>MeetInfoAllSheets!$B$26</f>
        <v>0</v>
      </c>
      <c r="C38" s="69"/>
      <c r="F38" s="5"/>
    </row>
    <row r="39" spans="1:6" x14ac:dyDescent="0.3">
      <c r="A39" s="7"/>
      <c r="B39" s="69" t="str">
        <f>MeetInfoAllSheets!$B$27</f>
        <v>1SS = 1 Somersault</v>
      </c>
      <c r="C39" s="69"/>
      <c r="E39" s="5"/>
      <c r="F39" s="5"/>
    </row>
    <row r="40" spans="1:6" x14ac:dyDescent="0.3">
      <c r="A40" s="7"/>
      <c r="B40" s="69" t="str">
        <f>MeetInfoAllSheets!$B$28</f>
        <v>2SS = 2 Somersaults (aka Double)</v>
      </c>
      <c r="F40" s="5"/>
    </row>
    <row r="41" spans="1:6" x14ac:dyDescent="0.3">
      <c r="A41" s="7"/>
      <c r="B41" s="69">
        <f>MeetInfoAllSheets!$B$29</f>
        <v>0</v>
      </c>
      <c r="C41" s="18"/>
      <c r="F41" s="8"/>
    </row>
    <row r="42" spans="1:6" x14ac:dyDescent="0.3">
      <c r="A42" s="7"/>
      <c r="B42" s="69">
        <f>MeetInfoAllSheets!$B$30</f>
        <v>0</v>
      </c>
      <c r="F42" s="8"/>
    </row>
    <row r="43" spans="1:6" x14ac:dyDescent="0.3">
      <c r="A43" s="6"/>
      <c r="B43" s="69">
        <f>MeetInfoAllSheets!$B$31</f>
        <v>0</v>
      </c>
      <c r="C43" s="4"/>
      <c r="E43" s="5"/>
      <c r="F43" s="5"/>
    </row>
    <row r="44" spans="1:6" x14ac:dyDescent="0.3">
      <c r="F44" s="9"/>
    </row>
    <row r="45" spans="1:6" x14ac:dyDescent="0.3">
      <c r="A45" s="10"/>
      <c r="C45" s="10"/>
    </row>
    <row r="46" spans="1:6" x14ac:dyDescent="0.3">
      <c r="D46" s="11"/>
    </row>
    <row r="47" spans="1:6" ht="18" customHeight="1" x14ac:dyDescent="0.3">
      <c r="F47" s="5"/>
    </row>
    <row r="48" spans="1:6" ht="18" customHeight="1" x14ac:dyDescent="0.3">
      <c r="A48" s="12"/>
      <c r="F48" s="5"/>
    </row>
    <row r="49" spans="1:6" ht="18" customHeight="1" x14ac:dyDescent="0.3">
      <c r="A49" s="3"/>
      <c r="D49" s="4"/>
      <c r="F49" s="13"/>
    </row>
    <row r="50" spans="1:6" ht="18" customHeight="1" x14ac:dyDescent="0.3">
      <c r="A50" s="3"/>
      <c r="D50" s="4"/>
    </row>
    <row r="52" spans="1:6" x14ac:dyDescent="0.3">
      <c r="A52" s="2"/>
    </row>
  </sheetData>
  <sheetProtection sheet="1" objects="1" scenarios="1"/>
  <mergeCells count="77">
    <mergeCell ref="A21:A22"/>
    <mergeCell ref="B21:B22"/>
    <mergeCell ref="C21:C22"/>
    <mergeCell ref="D21:D22"/>
    <mergeCell ref="E21:E22"/>
    <mergeCell ref="K21:K22"/>
    <mergeCell ref="K19:K20"/>
    <mergeCell ref="I17:I18"/>
    <mergeCell ref="J17:J18"/>
    <mergeCell ref="F19:F20"/>
    <mergeCell ref="G19:G20"/>
    <mergeCell ref="H19:H20"/>
    <mergeCell ref="I19:I20"/>
    <mergeCell ref="J19:J20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5:F16"/>
    <mergeCell ref="J15:J16"/>
    <mergeCell ref="K15:K16"/>
    <mergeCell ref="A17:A18"/>
    <mergeCell ref="B17:B18"/>
    <mergeCell ref="C17:C18"/>
    <mergeCell ref="D17:D18"/>
    <mergeCell ref="E17:E18"/>
    <mergeCell ref="H17:H18"/>
    <mergeCell ref="G15:G16"/>
    <mergeCell ref="F17:F18"/>
    <mergeCell ref="G17:G18"/>
    <mergeCell ref="H15:H16"/>
    <mergeCell ref="I15:I16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25" right="0.25" top="0.5" bottom="0.5" header="0.3" footer="0.3"/>
  <pageSetup scale="9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F98E097-C620-4E56-9B18-21592985425F}">
          <x14:formula1>
            <xm:f>DiveList!$E$2:$H$2</xm:f>
          </x14:formula1>
          <xm:sqref>D9:D22</xm:sqref>
        </x14:dataValidation>
        <x14:dataValidation type="list" allowBlank="1" showInputMessage="1" showErrorMessage="1" xr:uid="{F8A37BB3-6D68-4C10-9651-09924F0FB416}">
          <x14:formula1>
            <xm:f>DiveList!$C$3:$C$50</xm:f>
          </x14:formula1>
          <xm:sqref>B11:B20</xm:sqref>
        </x14:dataValidation>
        <x14:dataValidation type="list" allowBlank="1" showInputMessage="1" showErrorMessage="1" xr:uid="{DFA405E7-45BF-4041-BDBA-BF7E6C99500B}">
          <x14:formula1>
            <xm:f>DiveList!$C:$C</xm:f>
          </x14:formula1>
          <xm:sqref>B21:B22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B5C7-AB44-4348-9307-0EEBB25B5B23}">
  <sheetPr>
    <tabColor rgb="FFFF33CC"/>
    <pageSetUpPr fitToPage="1"/>
  </sheetPr>
  <dimension ref="A1:L37"/>
  <sheetViews>
    <sheetView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7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55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2.75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100</v>
      </c>
      <c r="C9" s="115" t="s">
        <v>38</v>
      </c>
      <c r="D9" s="117"/>
      <c r="E9" s="93">
        <v>1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thickBot="1" x14ac:dyDescent="0.35">
      <c r="A14" s="77"/>
      <c r="B14" s="120"/>
      <c r="C14" s="10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thickTop="1" thickBot="1" x14ac:dyDescent="0.35">
      <c r="A15" s="105" t="s">
        <v>17</v>
      </c>
      <c r="B15" s="122"/>
      <c r="C15" s="107" t="e">
        <f>VLOOKUP($B15,DiveList!$C$3:$D$70,2,FALSE)</f>
        <v>#N/A</v>
      </c>
      <c r="D15" s="123"/>
      <c r="E15" s="111" t="e">
        <f>IF($B15=5211,1,VLOOKUP($B15,DiveList!$C$3:$H$70,IF($D15="S",5,IF($D15="P", 4, IF($D15="T", 3,IF($D15="F",6,5)))), FALSE))</f>
        <v>#N/A</v>
      </c>
      <c r="F15" s="103"/>
      <c r="G15" s="103"/>
      <c r="H15" s="103"/>
      <c r="I15" s="103"/>
      <c r="J15" s="103"/>
      <c r="K15" s="103"/>
      <c r="L15" s="37"/>
    </row>
    <row r="16" spans="1:12" ht="26.25" customHeight="1" thickTop="1" thickBot="1" x14ac:dyDescent="0.35">
      <c r="A16" s="103"/>
      <c r="B16" s="122"/>
      <c r="C16" s="108"/>
      <c r="D16" s="123"/>
      <c r="E16" s="112"/>
      <c r="F16" s="103"/>
      <c r="G16" s="103"/>
      <c r="H16" s="103"/>
      <c r="I16" s="103"/>
      <c r="J16" s="103"/>
      <c r="K16" s="103"/>
      <c r="L16" s="37"/>
    </row>
    <row r="17" spans="1:12" ht="36" customHeight="1" thickTop="1" thickBot="1" x14ac:dyDescent="0.35">
      <c r="A17" s="16"/>
      <c r="B17" s="48"/>
      <c r="C17" s="48"/>
      <c r="D17" s="48"/>
      <c r="E17" s="49"/>
      <c r="K17" s="46" t="s">
        <v>42</v>
      </c>
      <c r="L17" s="25"/>
    </row>
    <row r="18" spans="1:12" ht="19.5" customHeight="1" thickTop="1" x14ac:dyDescent="0.3">
      <c r="B18" s="48"/>
      <c r="C18" s="48"/>
      <c r="D18" s="48"/>
      <c r="E18" s="50"/>
      <c r="F18" s="15"/>
    </row>
    <row r="19" spans="1:12" ht="15" customHeight="1" x14ac:dyDescent="0.3">
      <c r="B19" s="52" t="str">
        <f>MeetInfoAllSheets!$B$13</f>
        <v>Groups:  Forward (100s), Backward (200s), Reverse (300s), Inward (400s), Twisting (5000s)</v>
      </c>
    </row>
    <row r="20" spans="1:12" ht="15" customHeight="1" x14ac:dyDescent="0.3">
      <c r="B20" s="52" t="str">
        <f>MeetInfoAllSheets!$B$14</f>
        <v xml:space="preserve">Forward and Backward jumps are 1.0 D.D. and can be used as a Group requirement. </v>
      </c>
    </row>
    <row r="21" spans="1:12" ht="15" customHeight="1" x14ac:dyDescent="0.3">
      <c r="B21" s="52" t="str">
        <f>MeetInfoAllSheets!$B$15</f>
        <v xml:space="preserve">All divers have required 101 Forward Dive DD 1.9 regardless of position (T/P/S), </v>
      </c>
    </row>
    <row r="22" spans="1:12" ht="15" customHeight="1" x14ac:dyDescent="0.3">
      <c r="B22" s="52" t="str">
        <f>MeetInfoAllSheets!$B$16</f>
        <v xml:space="preserve">     except 8 and Under "B" divers who have required 100 Front Jump at DD 1.0.</v>
      </c>
    </row>
    <row r="23" spans="1:12" ht="15" customHeight="1" x14ac:dyDescent="0.3">
      <c r="B23" s="52" t="str">
        <f>MeetInfoAllSheets!$B$17</f>
        <v>True D.D. except where indicated (Required dive OR 8&amp;U/10&amp;U Back Dive 1/2 Twist=1.0)</v>
      </c>
    </row>
    <row r="24" spans="1:12" ht="15" customHeight="1" x14ac:dyDescent="0.3">
      <c r="B24" s="52" t="str">
        <f>MeetInfoAllSheets!$B$18</f>
        <v>It is okay to have dives from more groups than are required but not less.</v>
      </c>
    </row>
    <row r="25" spans="1:12" x14ac:dyDescent="0.3">
      <c r="B25" s="52" t="str">
        <f>MeetInfoAllSheets!$B$19</f>
        <v>Additional Championship Dive can be from any group.</v>
      </c>
    </row>
    <row r="26" spans="1:12" x14ac:dyDescent="0.3">
      <c r="B26" s="52">
        <f>MeetInfoAllSheets!$B$20</f>
        <v>0</v>
      </c>
    </row>
    <row r="27" spans="1:12" x14ac:dyDescent="0.3">
      <c r="B27" s="52">
        <f>MeetInfoAllSheets!$B$21</f>
        <v>0</v>
      </c>
      <c r="C27" s="69"/>
    </row>
    <row r="28" spans="1:12" x14ac:dyDescent="0.3">
      <c r="B28" s="69" t="str">
        <f>MeetInfoAllSheets!$B$22</f>
        <v>T = TUCK (C)</v>
      </c>
      <c r="C28" s="69"/>
    </row>
    <row r="29" spans="1:12" x14ac:dyDescent="0.3">
      <c r="B29" s="69" t="str">
        <f>MeetInfoAllSheets!$B$23</f>
        <v>P = PIKE (B)</v>
      </c>
      <c r="C29" s="69"/>
    </row>
    <row r="30" spans="1:12" x14ac:dyDescent="0.3">
      <c r="B30" s="69" t="str">
        <f>MeetInfoAllSheets!$B$24</f>
        <v>S = STRAIGHT (A)</v>
      </c>
      <c r="C30" s="69"/>
    </row>
    <row r="31" spans="1:12" x14ac:dyDescent="0.3">
      <c r="B31" s="69" t="str">
        <f>MeetInfoAllSheets!$B$25</f>
        <v>F = FREE (D)</v>
      </c>
    </row>
    <row r="32" spans="1:12" x14ac:dyDescent="0.3">
      <c r="B32" s="69">
        <f>MeetInfoAllSheets!$B$26</f>
        <v>0</v>
      </c>
      <c r="C32" s="69"/>
    </row>
    <row r="33" spans="2:3" x14ac:dyDescent="0.3">
      <c r="B33" s="69" t="str">
        <f>MeetInfoAllSheets!$B$27</f>
        <v>1SS = 1 Somersault</v>
      </c>
      <c r="C33" s="69"/>
    </row>
    <row r="34" spans="2:3" x14ac:dyDescent="0.3">
      <c r="B34" s="69" t="str">
        <f>MeetInfoAllSheets!$B$28</f>
        <v>2SS = 2 Somersaults (aka Double)</v>
      </c>
    </row>
    <row r="35" spans="2:3" x14ac:dyDescent="0.3">
      <c r="B35" s="69">
        <f>MeetInfoAllSheets!$B$29</f>
        <v>0</v>
      </c>
    </row>
    <row r="36" spans="2:3" x14ac:dyDescent="0.3">
      <c r="B36" s="69">
        <f>MeetInfoAllSheets!$B$30</f>
        <v>0</v>
      </c>
    </row>
    <row r="37" spans="2:3" x14ac:dyDescent="0.3">
      <c r="B37" s="69">
        <f>MeetInfoAllSheets!$B$31</f>
        <v>0</v>
      </c>
    </row>
  </sheetData>
  <sheetProtection sheet="1" objects="1" scenarios="1"/>
  <mergeCells count="45">
    <mergeCell ref="K15:K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57780CD-270C-4DD7-9B76-6302F6C3A1B0}">
          <x14:formula1>
            <xm:f>DiveList!$E$2:$H$2</xm:f>
          </x14:formula1>
          <xm:sqref>D9:D16</xm:sqref>
        </x14:dataValidation>
        <x14:dataValidation type="list" allowBlank="1" showInputMessage="1" showErrorMessage="1" xr:uid="{49642411-40A1-443D-BF74-003465E3D6DB}">
          <x14:formula1>
            <xm:f>DiveList!$C:$C</xm:f>
          </x14:formula1>
          <xm:sqref>B15:B16</xm:sqref>
        </x14:dataValidation>
        <x14:dataValidation type="list" allowBlank="1" showInputMessage="1" showErrorMessage="1" xr:uid="{4FF01CAF-2AA0-4236-94A9-1B431CB48262}">
          <x14:formula1>
            <xm:f>DiveList!$C$3:$C$50</xm:f>
          </x14:formula1>
          <xm:sqref>B11:B14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37"/>
  <sheetViews>
    <sheetView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7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55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2.75" customHeight="1" thickTop="1" x14ac:dyDescent="0.3">
      <c r="A7" s="14"/>
    </row>
    <row r="8" spans="1:12" ht="16.5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100</v>
      </c>
      <c r="C9" s="115" t="s">
        <v>38</v>
      </c>
      <c r="D9" s="117"/>
      <c r="E9" s="93">
        <v>1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thickBot="1" x14ac:dyDescent="0.35">
      <c r="A14" s="77"/>
      <c r="B14" s="120"/>
      <c r="C14" s="101"/>
      <c r="D14" s="118"/>
      <c r="E14" s="94"/>
      <c r="F14" s="124"/>
      <c r="G14" s="85"/>
      <c r="H14" s="85"/>
      <c r="I14" s="85"/>
      <c r="J14" s="85"/>
      <c r="K14" s="85"/>
      <c r="L14" s="1"/>
    </row>
    <row r="15" spans="1:12" ht="26.25" customHeight="1" thickTop="1" thickBot="1" x14ac:dyDescent="0.35">
      <c r="A15" s="105" t="s">
        <v>17</v>
      </c>
      <c r="B15" s="122"/>
      <c r="C15" s="107" t="e">
        <f>VLOOKUP($B15,DiveList!$C$3:$D$70,2,FALSE)</f>
        <v>#N/A</v>
      </c>
      <c r="D15" s="123"/>
      <c r="E15" s="111" t="e">
        <f>IF($B15=5211,1,VLOOKUP($B15,DiveList!$C$3:$H$70,IF($D15="S",5,IF($D15="P", 4, IF($D15="T", 3,IF($D15="F",6,5)))), FALSE))</f>
        <v>#N/A</v>
      </c>
      <c r="F15" s="125"/>
      <c r="G15" s="103"/>
      <c r="H15" s="103"/>
      <c r="I15" s="103"/>
      <c r="J15" s="103"/>
      <c r="K15" s="103"/>
      <c r="L15" s="37"/>
    </row>
    <row r="16" spans="1:12" ht="26.25" customHeight="1" thickTop="1" thickBot="1" x14ac:dyDescent="0.35">
      <c r="A16" s="103"/>
      <c r="B16" s="122"/>
      <c r="C16" s="108"/>
      <c r="D16" s="123"/>
      <c r="E16" s="112"/>
      <c r="F16" s="126"/>
      <c r="G16" s="103"/>
      <c r="H16" s="103"/>
      <c r="I16" s="103"/>
      <c r="J16" s="103"/>
      <c r="K16" s="103"/>
      <c r="L16" s="37"/>
    </row>
    <row r="17" spans="1:12" ht="36" customHeight="1" thickTop="1" thickBot="1" x14ac:dyDescent="0.35">
      <c r="A17" s="16"/>
      <c r="B17" s="48"/>
      <c r="C17" s="48"/>
      <c r="D17" s="48"/>
      <c r="E17" s="49"/>
      <c r="K17" s="46" t="s">
        <v>42</v>
      </c>
      <c r="L17" s="25"/>
    </row>
    <row r="18" spans="1:12" ht="20.25" customHeight="1" thickTop="1" x14ac:dyDescent="0.3">
      <c r="B18" s="48"/>
      <c r="C18" s="48"/>
      <c r="D18" s="48"/>
      <c r="E18" s="50"/>
      <c r="F18" s="15"/>
    </row>
    <row r="19" spans="1:12" ht="15" customHeight="1" x14ac:dyDescent="0.3">
      <c r="B19" s="52" t="str">
        <f>MeetInfoAllSheets!$B$13</f>
        <v>Groups:  Forward (100s), Backward (200s), Reverse (300s), Inward (400s), Twisting (5000s)</v>
      </c>
    </row>
    <row r="20" spans="1:12" ht="15" customHeight="1" x14ac:dyDescent="0.3">
      <c r="B20" s="52" t="str">
        <f>MeetInfoAllSheets!$B$14</f>
        <v xml:space="preserve">Forward and Backward jumps are 1.0 D.D. and can be used as a Group requirement. </v>
      </c>
    </row>
    <row r="21" spans="1:12" ht="15" customHeight="1" x14ac:dyDescent="0.3">
      <c r="B21" s="52" t="str">
        <f>MeetInfoAllSheets!$B$15</f>
        <v xml:space="preserve">All divers have required 101 Forward Dive DD 1.9 regardless of position (T/P/S), </v>
      </c>
    </row>
    <row r="22" spans="1:12" ht="15" customHeight="1" x14ac:dyDescent="0.3">
      <c r="B22" s="52" t="str">
        <f>MeetInfoAllSheets!$B$16</f>
        <v xml:space="preserve">     except 8 and Under "B" divers who have required 100 Front Jump at DD 1.0.</v>
      </c>
    </row>
    <row r="23" spans="1:12" ht="15" customHeight="1" x14ac:dyDescent="0.3">
      <c r="B23" s="52" t="str">
        <f>MeetInfoAllSheets!$B$17</f>
        <v>True D.D. except where indicated (Required dive OR 8&amp;U/10&amp;U Back Dive 1/2 Twist=1.0)</v>
      </c>
    </row>
    <row r="24" spans="1:12" ht="15" customHeight="1" x14ac:dyDescent="0.3">
      <c r="B24" s="52" t="str">
        <f>MeetInfoAllSheets!$B$18</f>
        <v>It is okay to have dives from more groups than are required but not less.</v>
      </c>
    </row>
    <row r="25" spans="1:12" x14ac:dyDescent="0.3">
      <c r="B25" s="52" t="str">
        <f>MeetInfoAllSheets!$B$19</f>
        <v>Additional Championship Dive can be from any group.</v>
      </c>
    </row>
    <row r="26" spans="1:12" x14ac:dyDescent="0.3">
      <c r="B26" s="52">
        <f>MeetInfoAllSheets!$B$20</f>
        <v>0</v>
      </c>
    </row>
    <row r="27" spans="1:12" x14ac:dyDescent="0.3">
      <c r="B27" s="52">
        <f>MeetInfoAllSheets!$B$21</f>
        <v>0</v>
      </c>
      <c r="C27" s="69"/>
    </row>
    <row r="28" spans="1:12" x14ac:dyDescent="0.3">
      <c r="B28" s="69" t="str">
        <f>MeetInfoAllSheets!$B$22</f>
        <v>T = TUCK (C)</v>
      </c>
      <c r="C28" s="69"/>
    </row>
    <row r="29" spans="1:12" x14ac:dyDescent="0.3">
      <c r="B29" s="69" t="str">
        <f>MeetInfoAllSheets!$B$23</f>
        <v>P = PIKE (B)</v>
      </c>
      <c r="C29" s="69"/>
    </row>
    <row r="30" spans="1:12" x14ac:dyDescent="0.3">
      <c r="B30" s="69" t="str">
        <f>MeetInfoAllSheets!$B$24</f>
        <v>S = STRAIGHT (A)</v>
      </c>
      <c r="C30" s="69"/>
    </row>
    <row r="31" spans="1:12" x14ac:dyDescent="0.3">
      <c r="B31" s="69" t="str">
        <f>MeetInfoAllSheets!$B$25</f>
        <v>F = FREE (D)</v>
      </c>
    </row>
    <row r="32" spans="1:12" x14ac:dyDescent="0.3">
      <c r="B32" s="69">
        <f>MeetInfoAllSheets!$B$26</f>
        <v>0</v>
      </c>
      <c r="C32" s="69"/>
    </row>
    <row r="33" spans="2:3" x14ac:dyDescent="0.3">
      <c r="B33" s="69" t="str">
        <f>MeetInfoAllSheets!$B$27</f>
        <v>1SS = 1 Somersault</v>
      </c>
      <c r="C33" s="69"/>
    </row>
    <row r="34" spans="2:3" x14ac:dyDescent="0.3">
      <c r="B34" s="69" t="str">
        <f>MeetInfoAllSheets!$B$28</f>
        <v>2SS = 2 Somersaults (aka Double)</v>
      </c>
    </row>
    <row r="35" spans="2:3" x14ac:dyDescent="0.3">
      <c r="B35" s="69">
        <f>MeetInfoAllSheets!$B$29</f>
        <v>0</v>
      </c>
    </row>
    <row r="36" spans="2:3" x14ac:dyDescent="0.3">
      <c r="B36" s="69">
        <f>MeetInfoAllSheets!$B$30</f>
        <v>0</v>
      </c>
    </row>
    <row r="37" spans="2:3" x14ac:dyDescent="0.3">
      <c r="B37" s="69">
        <f>MeetInfoAllSheets!$B$31</f>
        <v>0</v>
      </c>
    </row>
  </sheetData>
  <sheetProtection sheet="1" objects="1" scenarios="1"/>
  <mergeCells count="45">
    <mergeCell ref="K15:K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honeticPr fontId="4" type="noConversion"/>
  <pageMargins left="0.7" right="0.7" top="0.75" bottom="0.7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C64C84-BF1F-4D4C-B1A9-88E771B69076}">
          <x14:formula1>
            <xm:f>DiveList!$E$2:$H$2</xm:f>
          </x14:formula1>
          <xm:sqref>D9:D16</xm:sqref>
        </x14:dataValidation>
        <x14:dataValidation type="list" allowBlank="1" showInputMessage="1" showErrorMessage="1" xr:uid="{D6A7779B-DD3E-497D-8E29-5362CD390377}">
          <x14:formula1>
            <xm:f>DiveList!$C$3:$C$50</xm:f>
          </x14:formula1>
          <xm:sqref>B11:B14</xm:sqref>
        </x14:dataValidation>
        <x14:dataValidation type="list" allowBlank="1" showInputMessage="1" showErrorMessage="1" xr:uid="{4604FAAD-EAF2-423C-B949-0682D7028ED3}">
          <x14:formula1>
            <xm:f>DiveList!$C:$C</xm:f>
          </x14:formula1>
          <xm:sqref>B15:B16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52"/>
  <sheetViews>
    <sheetView zoomScaleNormal="100" workbookViewId="0">
      <selection activeCell="D11" sqref="D11:D12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24</v>
      </c>
      <c r="L2" s="34"/>
    </row>
    <row r="3" spans="1:12" ht="24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28" t="s">
        <v>34</v>
      </c>
      <c r="D9" s="117"/>
      <c r="E9" s="93">
        <v>1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7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1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26</v>
      </c>
      <c r="B15" s="119"/>
      <c r="C15" s="91" t="e">
        <f>VLOOKUP($B15,DiveList!$C$3:$D$70,2,FALSE)</f>
        <v>#N/A</v>
      </c>
      <c r="D15" s="127"/>
      <c r="E15" s="93" t="e">
        <f>IF($B15=5211,1,VLOOKUP($B15,DiveList!$C$3:$H$70,IF($D15="S",5,IF($D15="P", 4, IF($D15="T", 3,IF($D15="F",6,5)))), FALSE))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thickBot="1" x14ac:dyDescent="0.35">
      <c r="A16" s="77"/>
      <c r="B16" s="120"/>
      <c r="C16" s="10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thickTop="1" thickBot="1" x14ac:dyDescent="0.35">
      <c r="A17" s="105" t="s">
        <v>17</v>
      </c>
      <c r="B17" s="122"/>
      <c r="C17" s="107" t="e">
        <f>VLOOKUP($B17,DiveList!$C$3:$D$70,2,FALSE)</f>
        <v>#N/A</v>
      </c>
      <c r="D17" s="123"/>
      <c r="E17" s="111" t="e">
        <f>IF($B17=5211,1,VLOOKUP($B17,DiveList!$C$3:$H$70,IF($D17="S",5,IF($D17="P", 4, IF($D17="T", 3,IF($D17="F",6,5)))), FALSE))</f>
        <v>#N/A</v>
      </c>
      <c r="F17" s="103"/>
      <c r="G17" s="103"/>
      <c r="H17" s="103"/>
      <c r="I17" s="103"/>
      <c r="J17" s="103"/>
      <c r="K17" s="103"/>
      <c r="L17" s="37"/>
    </row>
    <row r="18" spans="1:12" ht="26.25" customHeight="1" thickTop="1" thickBot="1" x14ac:dyDescent="0.35">
      <c r="A18" s="103"/>
      <c r="B18" s="122"/>
      <c r="C18" s="108"/>
      <c r="D18" s="123"/>
      <c r="E18" s="112"/>
      <c r="F18" s="103"/>
      <c r="G18" s="103"/>
      <c r="H18" s="103"/>
      <c r="I18" s="103"/>
      <c r="J18" s="103"/>
      <c r="K18" s="103"/>
      <c r="L18" s="37"/>
    </row>
    <row r="19" spans="1:12" ht="36" customHeight="1" thickTop="1" thickBot="1" x14ac:dyDescent="0.35">
      <c r="A19" s="16"/>
      <c r="B19" s="48"/>
      <c r="C19" s="48"/>
      <c r="D19" s="48"/>
      <c r="E19" s="49"/>
      <c r="K19" s="46" t="s">
        <v>42</v>
      </c>
      <c r="L19" s="25"/>
    </row>
    <row r="20" spans="1:12" ht="20.149999999999999" customHeight="1" thickTop="1" x14ac:dyDescent="0.3">
      <c r="B20" s="48"/>
      <c r="C20" s="48"/>
      <c r="D20" s="48"/>
      <c r="E20" s="50"/>
      <c r="F20" s="15"/>
    </row>
    <row r="21" spans="1:12" ht="15" customHeight="1" x14ac:dyDescent="0.3">
      <c r="B21" s="52" t="str">
        <f>MeetInfoAllSheets!$B$13</f>
        <v>Groups:  Forward (100s), Backward (200s), Reverse (300s), Inward (400s), Twisting (5000s)</v>
      </c>
    </row>
    <row r="22" spans="1:12" ht="15" customHeight="1" x14ac:dyDescent="0.3">
      <c r="B22" s="52" t="str">
        <f>MeetInfoAllSheets!$B$14</f>
        <v xml:space="preserve">Forward and Backward jumps are 1.0 D.D. and can be used as a Group requirement. </v>
      </c>
    </row>
    <row r="23" spans="1:12" ht="15" customHeight="1" x14ac:dyDescent="0.3">
      <c r="B23" s="52" t="str">
        <f>MeetInfoAllSheets!$B$15</f>
        <v xml:space="preserve">All divers have required 101 Forward Dive DD 1.9 regardless of position (T/P/S), </v>
      </c>
    </row>
    <row r="24" spans="1:12" ht="15" customHeight="1" x14ac:dyDescent="0.3">
      <c r="B24" s="52" t="str">
        <f>MeetInfoAllSheets!$B$16</f>
        <v xml:space="preserve">     except 8 and Under "B" divers who have required 100 Front Jump at DD 1.0.</v>
      </c>
    </row>
    <row r="25" spans="1:12" ht="15" customHeight="1" x14ac:dyDescent="0.3">
      <c r="B25" s="52" t="str">
        <f>MeetInfoAllSheets!$B$17</f>
        <v>True D.D. except where indicated (Required dive OR 8&amp;U/10&amp;U Back Dive 1/2 Twist=1.0)</v>
      </c>
    </row>
    <row r="26" spans="1:12" ht="15" customHeight="1" x14ac:dyDescent="0.3">
      <c r="B26" s="52" t="str">
        <f>MeetInfoAllSheets!$B$18</f>
        <v>It is okay to have dives from more groups than are required but not less.</v>
      </c>
    </row>
    <row r="27" spans="1:12" ht="18" customHeight="1" x14ac:dyDescent="0.3">
      <c r="A27" s="17"/>
      <c r="B27" s="52" t="str">
        <f>MeetInfoAllSheets!$B$19</f>
        <v>Additional Championship Dive can be from any group.</v>
      </c>
      <c r="E27" s="5"/>
      <c r="F27" s="5"/>
    </row>
    <row r="28" spans="1:12" x14ac:dyDescent="0.3">
      <c r="A28" s="6"/>
      <c r="B28" s="52">
        <f>MeetInfoAllSheets!$B$20</f>
        <v>0</v>
      </c>
      <c r="E28" s="5"/>
      <c r="F28" s="5"/>
    </row>
    <row r="29" spans="1:12" ht="14.15" customHeight="1" x14ac:dyDescent="0.3">
      <c r="A29" s="6"/>
      <c r="B29" s="52">
        <f>MeetInfoAllSheets!$B$21</f>
        <v>0</v>
      </c>
      <c r="C29" s="69"/>
      <c r="F29" s="5"/>
    </row>
    <row r="30" spans="1:12" ht="14.15" customHeight="1" x14ac:dyDescent="0.3">
      <c r="A30" s="6"/>
      <c r="B30" s="69" t="str">
        <f>MeetInfoAllSheets!$B$22</f>
        <v>T = TUCK (C)</v>
      </c>
      <c r="C30" s="69"/>
      <c r="F30" s="5"/>
    </row>
    <row r="31" spans="1:12" x14ac:dyDescent="0.3">
      <c r="A31" s="6"/>
      <c r="B31" s="69" t="str">
        <f>MeetInfoAllSheets!$B$23</f>
        <v>P = PIKE (B)</v>
      </c>
      <c r="C31" s="69"/>
      <c r="F31" s="5"/>
    </row>
    <row r="32" spans="1:12" x14ac:dyDescent="0.3">
      <c r="A32" s="6"/>
      <c r="B32" s="69" t="str">
        <f>MeetInfoAllSheets!$B$24</f>
        <v>S = STRAIGHT (A)</v>
      </c>
      <c r="C32" s="69"/>
      <c r="F32" s="5"/>
    </row>
    <row r="33" spans="1:6" x14ac:dyDescent="0.3">
      <c r="A33" s="7"/>
      <c r="B33" s="69" t="str">
        <f>MeetInfoAllSheets!$B$25</f>
        <v>F = FREE (D)</v>
      </c>
      <c r="E33" s="5"/>
      <c r="F33" s="5"/>
    </row>
    <row r="34" spans="1:6" x14ac:dyDescent="0.3">
      <c r="A34" s="7"/>
      <c r="B34" s="69">
        <f>MeetInfoAllSheets!$B$26</f>
        <v>0</v>
      </c>
      <c r="C34" s="69"/>
      <c r="F34" s="5"/>
    </row>
    <row r="35" spans="1:6" x14ac:dyDescent="0.3">
      <c r="A35" s="7"/>
      <c r="B35" s="69" t="str">
        <f>MeetInfoAllSheets!$B$27</f>
        <v>1SS = 1 Somersault</v>
      </c>
      <c r="C35" s="69"/>
      <c r="E35" s="5"/>
      <c r="F35" s="5"/>
    </row>
    <row r="36" spans="1:6" x14ac:dyDescent="0.3">
      <c r="A36" s="7"/>
      <c r="B36" s="69" t="str">
        <f>MeetInfoAllSheets!$B$28</f>
        <v>2SS = 2 Somersaults (aka Double)</v>
      </c>
      <c r="F36" s="5"/>
    </row>
    <row r="37" spans="1:6" x14ac:dyDescent="0.3">
      <c r="A37" s="7"/>
      <c r="B37" s="69">
        <f>MeetInfoAllSheets!$B$29</f>
        <v>0</v>
      </c>
      <c r="C37" s="18"/>
      <c r="F37" s="8"/>
    </row>
    <row r="38" spans="1:6" x14ac:dyDescent="0.3">
      <c r="A38" s="7"/>
      <c r="B38" s="69">
        <f>MeetInfoAllSheets!$B$30</f>
        <v>0</v>
      </c>
      <c r="F38" s="8"/>
    </row>
    <row r="39" spans="1:6" x14ac:dyDescent="0.3">
      <c r="A39" s="6"/>
      <c r="B39" s="69">
        <f>MeetInfoAllSheets!$B$31</f>
        <v>0</v>
      </c>
      <c r="C39" s="4"/>
      <c r="E39" s="5"/>
      <c r="F39" s="5"/>
    </row>
    <row r="40" spans="1:6" x14ac:dyDescent="0.3">
      <c r="F40" s="9"/>
    </row>
    <row r="41" spans="1:6" x14ac:dyDescent="0.3">
      <c r="A41" s="10"/>
      <c r="C41" s="10"/>
    </row>
    <row r="42" spans="1:6" x14ac:dyDescent="0.3">
      <c r="D42" s="11"/>
    </row>
    <row r="43" spans="1:6" x14ac:dyDescent="0.3">
      <c r="F43" s="5"/>
    </row>
    <row r="44" spans="1:6" x14ac:dyDescent="0.3">
      <c r="A44" s="12"/>
      <c r="F44" s="5"/>
    </row>
    <row r="45" spans="1:6" x14ac:dyDescent="0.3">
      <c r="A45" s="3"/>
      <c r="D45" s="4"/>
      <c r="F45" s="13"/>
    </row>
    <row r="46" spans="1:6" x14ac:dyDescent="0.3">
      <c r="A46" s="3"/>
      <c r="D46" s="4"/>
    </row>
    <row r="48" spans="1:6" x14ac:dyDescent="0.3">
      <c r="A48" s="2"/>
    </row>
    <row r="49" ht="18" customHeight="1" x14ac:dyDescent="0.3"/>
    <row r="50" ht="18" customHeight="1" x14ac:dyDescent="0.3"/>
    <row r="51" ht="18" customHeight="1" x14ac:dyDescent="0.3"/>
    <row r="52" ht="18" customHeight="1" x14ac:dyDescent="0.3"/>
  </sheetData>
  <sheetProtection sheet="1" objects="1" scenarios="1"/>
  <mergeCells count="56"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F17:F18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11:A12"/>
    <mergeCell ref="B11:B12"/>
    <mergeCell ref="C11:C12"/>
    <mergeCell ref="I11:I12"/>
    <mergeCell ref="J11:J12"/>
    <mergeCell ref="K11:K12"/>
    <mergeCell ref="A13:A14"/>
    <mergeCell ref="B13:B14"/>
    <mergeCell ref="C13:C14"/>
    <mergeCell ref="D13:D14"/>
    <mergeCell ref="E13:E14"/>
    <mergeCell ref="F13:F14"/>
    <mergeCell ref="G13:G14"/>
    <mergeCell ref="D11:D12"/>
    <mergeCell ref="E11:E12"/>
    <mergeCell ref="F11:F12"/>
    <mergeCell ref="G11:G12"/>
    <mergeCell ref="H11:H12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H13:H14"/>
    <mergeCell ref="I13:I14"/>
    <mergeCell ref="J13:J14"/>
    <mergeCell ref="K13:K14"/>
  </mergeCells>
  <printOptions horizontalCentered="1"/>
  <pageMargins left="0.25" right="0.25" top="0.5" bottom="0.5" header="0.3" footer="0.3"/>
  <pageSetup scale="9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01CC03-DD00-4981-94E4-59856D1FF87F}">
          <x14:formula1>
            <xm:f>DiveList!$E$2:$H$2</xm:f>
          </x14:formula1>
          <xm:sqref>D9:D18</xm:sqref>
        </x14:dataValidation>
        <x14:dataValidation type="list" allowBlank="1" showInputMessage="1" showErrorMessage="1" xr:uid="{46CD3D4B-65DF-43F5-92F4-3168C2E4E860}">
          <x14:formula1>
            <xm:f>DiveList!$C:$C</xm:f>
          </x14:formula1>
          <xm:sqref>B11:B18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40FF"/>
    <pageSetUpPr fitToPage="1"/>
  </sheetPr>
  <dimension ref="A1:L52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27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55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7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7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26</v>
      </c>
      <c r="B15" s="119"/>
      <c r="C15" s="91" t="e">
        <f>VLOOKUP($B15,DiveList!$C$3:$D$70,2,FALSE)</f>
        <v>#N/A</v>
      </c>
      <c r="D15" s="127"/>
      <c r="E15" s="93" t="e">
        <f>IF($B15=5211,1,VLOOKUP($B15,DiveList!$C$3:$H$70,IF($D15="S",5,IF($D15="P", 4, IF($D15="T", 3,IF($D15="F",6,5)))), FALSE))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thickBot="1" x14ac:dyDescent="0.35">
      <c r="A16" s="77"/>
      <c r="B16" s="120"/>
      <c r="C16" s="10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thickTop="1" thickBot="1" x14ac:dyDescent="0.35">
      <c r="A17" s="105" t="s">
        <v>17</v>
      </c>
      <c r="B17" s="122"/>
      <c r="C17" s="107" t="e">
        <f>VLOOKUP($B17,DiveList!$C$3:$D$70,2,FALSE)</f>
        <v>#N/A</v>
      </c>
      <c r="D17" s="123"/>
      <c r="E17" s="111" t="e">
        <f>IF($B17=5211,1,VLOOKUP($B17,DiveList!$C$3:$H$70,IF($D17="S",5,IF($D17="P", 4, IF($D17="T", 3,IF($D17="F",6,5)))), FALSE))</f>
        <v>#N/A</v>
      </c>
      <c r="F17" s="103"/>
      <c r="G17" s="103"/>
      <c r="H17" s="103"/>
      <c r="I17" s="103"/>
      <c r="J17" s="103"/>
      <c r="K17" s="103"/>
      <c r="L17" s="37"/>
    </row>
    <row r="18" spans="1:12" ht="26.25" customHeight="1" thickTop="1" thickBot="1" x14ac:dyDescent="0.35">
      <c r="A18" s="103"/>
      <c r="B18" s="122"/>
      <c r="C18" s="108"/>
      <c r="D18" s="123"/>
      <c r="E18" s="112"/>
      <c r="F18" s="103"/>
      <c r="G18" s="103"/>
      <c r="H18" s="103"/>
      <c r="I18" s="103"/>
      <c r="J18" s="103"/>
      <c r="K18" s="103"/>
      <c r="L18" s="37"/>
    </row>
    <row r="19" spans="1:12" ht="36" customHeight="1" thickTop="1" thickBot="1" x14ac:dyDescent="0.35">
      <c r="A19" s="16"/>
      <c r="B19" s="48"/>
      <c r="C19" s="48"/>
      <c r="D19" s="48"/>
      <c r="E19" s="49"/>
      <c r="K19" s="46" t="s">
        <v>42</v>
      </c>
      <c r="L19" s="25"/>
    </row>
    <row r="20" spans="1:12" ht="20.149999999999999" customHeight="1" thickTop="1" x14ac:dyDescent="0.3">
      <c r="B20" s="48"/>
      <c r="C20" s="48"/>
      <c r="D20" s="48"/>
      <c r="E20" s="50"/>
      <c r="F20" s="15"/>
    </row>
    <row r="21" spans="1:12" ht="15" customHeight="1" x14ac:dyDescent="0.3">
      <c r="B21" s="52" t="str">
        <f>MeetInfoAllSheets!$B$13</f>
        <v>Groups:  Forward (100s), Backward (200s), Reverse (300s), Inward (400s), Twisting (5000s)</v>
      </c>
    </row>
    <row r="22" spans="1:12" ht="15" customHeight="1" x14ac:dyDescent="0.3">
      <c r="B22" s="52" t="str">
        <f>MeetInfoAllSheets!$B$14</f>
        <v xml:space="preserve">Forward and Backward jumps are 1.0 D.D. and can be used as a Group requirement. </v>
      </c>
    </row>
    <row r="23" spans="1:12" ht="15" customHeight="1" x14ac:dyDescent="0.3">
      <c r="B23" s="52" t="str">
        <f>MeetInfoAllSheets!$B$15</f>
        <v xml:space="preserve">All divers have required 101 Forward Dive DD 1.9 regardless of position (T/P/S), </v>
      </c>
    </row>
    <row r="24" spans="1:12" ht="15" customHeight="1" x14ac:dyDescent="0.3">
      <c r="B24" s="52" t="str">
        <f>MeetInfoAllSheets!$B$16</f>
        <v xml:space="preserve">     except 8 and Under "B" divers who have required 100 Front Jump at DD 1.0.</v>
      </c>
    </row>
    <row r="25" spans="1:12" ht="15" customHeight="1" x14ac:dyDescent="0.3">
      <c r="B25" s="52" t="str">
        <f>MeetInfoAllSheets!$B$17</f>
        <v>True D.D. except where indicated (Required dive OR 8&amp;U/10&amp;U Back Dive 1/2 Twist=1.0)</v>
      </c>
    </row>
    <row r="26" spans="1:12" ht="15" customHeight="1" x14ac:dyDescent="0.3">
      <c r="B26" s="52" t="str">
        <f>MeetInfoAllSheets!$B$18</f>
        <v>It is okay to have dives from more groups than are required but not less.</v>
      </c>
    </row>
    <row r="27" spans="1:12" ht="18" customHeight="1" x14ac:dyDescent="0.3">
      <c r="A27" s="17"/>
      <c r="B27" s="52" t="str">
        <f>MeetInfoAllSheets!$B$19</f>
        <v>Additional Championship Dive can be from any group.</v>
      </c>
      <c r="E27" s="5"/>
      <c r="F27" s="5"/>
    </row>
    <row r="28" spans="1:12" x14ac:dyDescent="0.3">
      <c r="A28" s="6"/>
      <c r="B28" s="52">
        <f>MeetInfoAllSheets!$B$20</f>
        <v>0</v>
      </c>
      <c r="E28" s="5"/>
      <c r="F28" s="5"/>
    </row>
    <row r="29" spans="1:12" ht="14.15" customHeight="1" x14ac:dyDescent="0.3">
      <c r="A29" s="6"/>
      <c r="B29" s="52">
        <f>MeetInfoAllSheets!$B$21</f>
        <v>0</v>
      </c>
      <c r="C29" s="69"/>
      <c r="F29" s="5"/>
    </row>
    <row r="30" spans="1:12" ht="14.15" customHeight="1" x14ac:dyDescent="0.3">
      <c r="A30" s="6"/>
      <c r="B30" s="69" t="str">
        <f>MeetInfoAllSheets!$B$22</f>
        <v>T = TUCK (C)</v>
      </c>
      <c r="C30" s="69"/>
      <c r="F30" s="5"/>
    </row>
    <row r="31" spans="1:12" x14ac:dyDescent="0.3">
      <c r="A31" s="6"/>
      <c r="B31" s="69" t="str">
        <f>MeetInfoAllSheets!$B$23</f>
        <v>P = PIKE (B)</v>
      </c>
      <c r="C31" s="69"/>
      <c r="F31" s="5"/>
    </row>
    <row r="32" spans="1:12" x14ac:dyDescent="0.3">
      <c r="A32" s="6"/>
      <c r="B32" s="69" t="str">
        <f>MeetInfoAllSheets!$B$24</f>
        <v>S = STRAIGHT (A)</v>
      </c>
      <c r="C32" s="69"/>
      <c r="F32" s="5"/>
    </row>
    <row r="33" spans="1:6" x14ac:dyDescent="0.3">
      <c r="A33" s="7"/>
      <c r="B33" s="69" t="str">
        <f>MeetInfoAllSheets!$B$25</f>
        <v>F = FREE (D)</v>
      </c>
      <c r="E33" s="5"/>
      <c r="F33" s="5"/>
    </row>
    <row r="34" spans="1:6" x14ac:dyDescent="0.3">
      <c r="A34" s="7"/>
      <c r="B34" s="69">
        <f>MeetInfoAllSheets!$B$26</f>
        <v>0</v>
      </c>
      <c r="C34" s="69"/>
      <c r="F34" s="5"/>
    </row>
    <row r="35" spans="1:6" x14ac:dyDescent="0.3">
      <c r="A35" s="7"/>
      <c r="B35" s="69" t="str">
        <f>MeetInfoAllSheets!$B$27</f>
        <v>1SS = 1 Somersault</v>
      </c>
      <c r="C35" s="69"/>
      <c r="E35" s="5"/>
      <c r="F35" s="5"/>
    </row>
    <row r="36" spans="1:6" x14ac:dyDescent="0.3">
      <c r="A36" s="7"/>
      <c r="B36" s="69" t="str">
        <f>MeetInfoAllSheets!$B$28</f>
        <v>2SS = 2 Somersaults (aka Double)</v>
      </c>
      <c r="F36" s="5"/>
    </row>
    <row r="37" spans="1:6" x14ac:dyDescent="0.3">
      <c r="A37" s="7"/>
      <c r="B37" s="69">
        <f>MeetInfoAllSheets!$B$29</f>
        <v>0</v>
      </c>
      <c r="C37" s="18"/>
      <c r="F37" s="8"/>
    </row>
    <row r="38" spans="1:6" x14ac:dyDescent="0.3">
      <c r="A38" s="7"/>
      <c r="B38" s="69">
        <f>MeetInfoAllSheets!$B$30</f>
        <v>0</v>
      </c>
      <c r="F38" s="8"/>
    </row>
    <row r="39" spans="1:6" x14ac:dyDescent="0.3">
      <c r="A39" s="6"/>
      <c r="B39" s="69">
        <f>MeetInfoAllSheets!$B$31</f>
        <v>0</v>
      </c>
      <c r="C39" s="4"/>
      <c r="E39" s="5"/>
      <c r="F39" s="5"/>
    </row>
    <row r="40" spans="1:6" x14ac:dyDescent="0.3">
      <c r="F40" s="9"/>
    </row>
    <row r="41" spans="1:6" x14ac:dyDescent="0.3">
      <c r="A41" s="10"/>
      <c r="C41" s="10"/>
    </row>
    <row r="42" spans="1:6" x14ac:dyDescent="0.3">
      <c r="D42" s="11"/>
    </row>
    <row r="43" spans="1:6" x14ac:dyDescent="0.3">
      <c r="F43" s="5"/>
    </row>
    <row r="44" spans="1:6" x14ac:dyDescent="0.3">
      <c r="A44" s="12"/>
      <c r="F44" s="5"/>
    </row>
    <row r="45" spans="1:6" x14ac:dyDescent="0.3">
      <c r="A45" s="3"/>
      <c r="D45" s="4"/>
      <c r="F45" s="13"/>
    </row>
    <row r="46" spans="1:6" x14ac:dyDescent="0.3">
      <c r="A46" s="3"/>
      <c r="D46" s="4"/>
    </row>
    <row r="48" spans="1:6" x14ac:dyDescent="0.3">
      <c r="A48" s="2"/>
    </row>
    <row r="49" ht="18" customHeight="1" x14ac:dyDescent="0.3"/>
    <row r="50" ht="18" customHeight="1" x14ac:dyDescent="0.3"/>
    <row r="51" ht="18" customHeight="1" x14ac:dyDescent="0.3"/>
    <row r="52" ht="18" customHeight="1" x14ac:dyDescent="0.3"/>
  </sheetData>
  <sheetProtection sheet="1" objects="1" scenarios="1"/>
  <mergeCells count="56"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F17:F18"/>
    <mergeCell ref="J5:K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11:A12"/>
    <mergeCell ref="B11:B12"/>
    <mergeCell ref="C11:C12"/>
    <mergeCell ref="I11:I12"/>
    <mergeCell ref="J11:J12"/>
    <mergeCell ref="K11:K12"/>
    <mergeCell ref="A13:A14"/>
    <mergeCell ref="B13:B14"/>
    <mergeCell ref="C13:C14"/>
    <mergeCell ref="D13:D14"/>
    <mergeCell ref="E13:E14"/>
    <mergeCell ref="F13:F14"/>
    <mergeCell ref="G13:G14"/>
    <mergeCell ref="D11:D12"/>
    <mergeCell ref="E11:E12"/>
    <mergeCell ref="F11:F12"/>
    <mergeCell ref="G11:G12"/>
    <mergeCell ref="H11:H12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H13:H14"/>
    <mergeCell ref="I13:I14"/>
    <mergeCell ref="J13:J14"/>
    <mergeCell ref="K13:K14"/>
  </mergeCells>
  <printOptions horizontalCentered="1"/>
  <pageMargins left="0.25" right="0.25" top="0.5" bottom="0.5" header="0.3" footer="0.3"/>
  <pageSetup scale="90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2C276E-31B6-43F1-B4D0-78906C091518}">
          <x14:formula1>
            <xm:f>DiveList!$E$2:$H$2</xm:f>
          </x14:formula1>
          <xm:sqref>D9:D18</xm:sqref>
        </x14:dataValidation>
        <x14:dataValidation type="list" allowBlank="1" showInputMessage="1" showErrorMessage="1" xr:uid="{FD22A9DC-1393-41FE-A34B-7A4FF8CF9119}">
          <x14:formula1>
            <xm:f>DiveList!$C:$C</xm:f>
          </x14:formula1>
          <xm:sqref>B11:B18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50"/>
  <sheetViews>
    <sheetView zoomScaleNormal="100" workbookViewId="0">
      <selection activeCell="D3" sqref="D3"/>
    </sheetView>
  </sheetViews>
  <sheetFormatPr defaultColWidth="11" defaultRowHeight="13.5" x14ac:dyDescent="0.3"/>
  <cols>
    <col min="1" max="1" width="3.4609375" customWidth="1"/>
    <col min="2" max="2" width="6.4609375" customWidth="1"/>
    <col min="3" max="3" width="24.61328125" customWidth="1"/>
    <col min="4" max="5" width="5.61328125" customWidth="1"/>
    <col min="6" max="10" width="6.61328125" customWidth="1"/>
    <col min="11" max="11" width="10" customWidth="1"/>
    <col min="12" max="12" width="10.61328125" customWidth="1"/>
    <col min="13" max="13" width="1.4609375" customWidth="1"/>
  </cols>
  <sheetData>
    <row r="1" spans="1:12" ht="83.15" customHeight="1" x14ac:dyDescent="0.3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" customHeight="1" thickBot="1" x14ac:dyDescent="0.35">
      <c r="A2" s="31" t="s">
        <v>2</v>
      </c>
      <c r="C2" s="51" t="s">
        <v>27</v>
      </c>
      <c r="L2" s="34"/>
    </row>
    <row r="3" spans="1:12" ht="24.65" customHeight="1" thickTop="1" x14ac:dyDescent="0.3">
      <c r="A3" s="32" t="s">
        <v>18</v>
      </c>
      <c r="B3" s="26"/>
      <c r="C3" s="40" t="s">
        <v>21</v>
      </c>
      <c r="D3" s="55" t="s">
        <v>123</v>
      </c>
      <c r="E3" s="41"/>
      <c r="F3" s="41"/>
      <c r="G3" s="41"/>
      <c r="H3" s="70" t="s">
        <v>166</v>
      </c>
      <c r="I3" s="68"/>
      <c r="J3" s="41"/>
      <c r="K3" s="41"/>
      <c r="L3" s="42" t="s">
        <v>3</v>
      </c>
    </row>
    <row r="4" spans="1:12" ht="24.65" customHeight="1" x14ac:dyDescent="0.3">
      <c r="A4" s="27" t="s">
        <v>19</v>
      </c>
      <c r="B4" s="28"/>
      <c r="C4" s="40" t="s">
        <v>22</v>
      </c>
      <c r="D4" s="41" t="str">
        <f>MeetInfoAllSheets!B7</f>
        <v>Write Your Club Name Here</v>
      </c>
      <c r="E4" s="41"/>
      <c r="F4" s="41"/>
      <c r="G4" s="41"/>
      <c r="H4" s="41"/>
      <c r="I4" s="41"/>
      <c r="J4" s="41"/>
      <c r="K4" s="41"/>
      <c r="L4" s="43" t="s">
        <v>4</v>
      </c>
    </row>
    <row r="5" spans="1:12" ht="24.65" customHeight="1" x14ac:dyDescent="0.3">
      <c r="A5" s="29"/>
      <c r="B5" s="28"/>
      <c r="C5" s="40" t="s">
        <v>23</v>
      </c>
      <c r="D5" s="41" t="str">
        <f>MeetInfoAllSheets!B9</f>
        <v>Club Name vs. Club Name</v>
      </c>
      <c r="E5" s="41"/>
      <c r="F5" s="41"/>
      <c r="G5" s="41"/>
      <c r="H5" s="41"/>
      <c r="I5" s="40" t="s">
        <v>8</v>
      </c>
      <c r="J5" s="74">
        <f>MeetInfoAllSheets!B8</f>
        <v>43669</v>
      </c>
      <c r="K5" s="75"/>
      <c r="L5" s="24"/>
    </row>
    <row r="6" spans="1:12" ht="24.65" customHeight="1" thickBot="1" x14ac:dyDescent="0.35">
      <c r="A6" s="33"/>
      <c r="B6" s="30"/>
      <c r="C6" s="40" t="s">
        <v>5</v>
      </c>
      <c r="D6" s="41" t="str">
        <f>MeetInfoAllSheets!B10</f>
        <v>Our Coach Name(s)</v>
      </c>
      <c r="E6" s="41"/>
      <c r="F6" s="41"/>
      <c r="G6" s="41"/>
      <c r="H6" s="41"/>
      <c r="I6" s="41"/>
      <c r="J6" s="41"/>
      <c r="K6" s="41"/>
      <c r="L6" s="25"/>
    </row>
    <row r="7" spans="1:12" ht="13" customHeight="1" thickTop="1" x14ac:dyDescent="0.3">
      <c r="A7" s="14"/>
    </row>
    <row r="8" spans="1:12" ht="17.149999999999999" customHeight="1" x14ac:dyDescent="0.3">
      <c r="A8" s="36"/>
      <c r="B8" s="35" t="s">
        <v>6</v>
      </c>
      <c r="C8" s="21" t="s">
        <v>10</v>
      </c>
      <c r="D8" s="21" t="s">
        <v>11</v>
      </c>
      <c r="E8" s="21" t="s">
        <v>12</v>
      </c>
      <c r="F8" s="21">
        <v>1</v>
      </c>
      <c r="G8" s="22">
        <v>2</v>
      </c>
      <c r="H8" s="22">
        <v>3</v>
      </c>
      <c r="I8" s="22">
        <v>4</v>
      </c>
      <c r="J8" s="22">
        <v>5</v>
      </c>
      <c r="K8" s="21" t="s">
        <v>180</v>
      </c>
      <c r="L8" s="21" t="s">
        <v>13</v>
      </c>
    </row>
    <row r="9" spans="1:12" ht="26.25" customHeight="1" x14ac:dyDescent="0.3">
      <c r="A9" s="76" t="s">
        <v>14</v>
      </c>
      <c r="B9" s="113">
        <v>101</v>
      </c>
      <c r="C9" s="115" t="s">
        <v>34</v>
      </c>
      <c r="D9" s="117"/>
      <c r="E9" s="93">
        <v>1.9</v>
      </c>
      <c r="F9" s="84"/>
      <c r="G9" s="86"/>
      <c r="H9" s="86"/>
      <c r="I9" s="86"/>
      <c r="J9" s="86"/>
      <c r="K9" s="84"/>
      <c r="L9" s="21"/>
    </row>
    <row r="10" spans="1:12" ht="26.25" customHeight="1" x14ac:dyDescent="0.3">
      <c r="A10" s="77"/>
      <c r="B10" s="114"/>
      <c r="C10" s="116"/>
      <c r="D10" s="118"/>
      <c r="E10" s="94"/>
      <c r="F10" s="85"/>
      <c r="G10" s="85"/>
      <c r="H10" s="85"/>
      <c r="I10" s="85"/>
      <c r="J10" s="85"/>
      <c r="K10" s="85"/>
      <c r="L10" s="1"/>
    </row>
    <row r="11" spans="1:12" ht="26.25" customHeight="1" x14ac:dyDescent="0.3">
      <c r="A11" s="88" t="s">
        <v>15</v>
      </c>
      <c r="B11" s="119"/>
      <c r="C11" s="91" t="e">
        <f>VLOOKUP($B11,DiveList!$C$3:$D$70,2,FALSE)</f>
        <v>#N/A</v>
      </c>
      <c r="D11" s="121"/>
      <c r="E11" s="93" t="e">
        <f>IF($B11=5211,1,VLOOKUP($B11,DiveList!$C$3:$H$70,IF($D11="S",5,IF($D11="P", 4, IF($D11="T", 3,IF($D11="F",6,5)))), FALSE))</f>
        <v>#N/A</v>
      </c>
      <c r="F11" s="87"/>
      <c r="G11" s="87"/>
      <c r="H11" s="87"/>
      <c r="I11" s="87"/>
      <c r="J11" s="87"/>
      <c r="K11" s="87"/>
      <c r="L11" s="1"/>
    </row>
    <row r="12" spans="1:12" ht="26.25" customHeight="1" x14ac:dyDescent="0.3">
      <c r="A12" s="77"/>
      <c r="B12" s="120"/>
      <c r="C12" s="81"/>
      <c r="D12" s="118"/>
      <c r="E12" s="94"/>
      <c r="F12" s="85"/>
      <c r="G12" s="85"/>
      <c r="H12" s="85"/>
      <c r="I12" s="85"/>
      <c r="J12" s="85"/>
      <c r="K12" s="85"/>
      <c r="L12" s="1"/>
    </row>
    <row r="13" spans="1:12" ht="26.25" customHeight="1" x14ac:dyDescent="0.3">
      <c r="A13" s="88" t="s">
        <v>16</v>
      </c>
      <c r="B13" s="119"/>
      <c r="C13" s="91" t="e">
        <f>VLOOKUP($B13,DiveList!$C$3:$D$70,2,FALSE)</f>
        <v>#N/A</v>
      </c>
      <c r="D13" s="127"/>
      <c r="E13" s="93" t="e">
        <f>IF($B13=5211,1,VLOOKUP($B13,DiveList!$C$3:$H$70,IF($D13="S",5,IF($D13="P", 4, IF($D13="T", 3,IF($D13="F",6,5)))), FALSE))</f>
        <v>#N/A</v>
      </c>
      <c r="F13" s="87"/>
      <c r="G13" s="87"/>
      <c r="H13" s="87"/>
      <c r="I13" s="87"/>
      <c r="J13" s="87"/>
      <c r="K13" s="87"/>
      <c r="L13" s="1"/>
    </row>
    <row r="14" spans="1:12" ht="26.25" customHeight="1" x14ac:dyDescent="0.3">
      <c r="A14" s="77"/>
      <c r="B14" s="120"/>
      <c r="C14" s="81"/>
      <c r="D14" s="118"/>
      <c r="E14" s="94"/>
      <c r="F14" s="85"/>
      <c r="G14" s="85"/>
      <c r="H14" s="85"/>
      <c r="I14" s="85"/>
      <c r="J14" s="85"/>
      <c r="K14" s="85"/>
      <c r="L14" s="1"/>
    </row>
    <row r="15" spans="1:12" ht="26.25" customHeight="1" x14ac:dyDescent="0.3">
      <c r="A15" s="88" t="s">
        <v>26</v>
      </c>
      <c r="B15" s="119"/>
      <c r="C15" s="91" t="e">
        <f>VLOOKUP($B15,DiveList!$C$3:$D$70,2,FALSE)</f>
        <v>#N/A</v>
      </c>
      <c r="D15" s="127"/>
      <c r="E15" s="93" t="e">
        <f>IF($B15=5211,1,VLOOKUP($B15,DiveList!$C$3:$H$70,IF($D15="S",5,IF($D15="P", 4, IF($D15="T", 3,IF($D15="F",6,5)))), FALSE))</f>
        <v>#N/A</v>
      </c>
      <c r="F15" s="87"/>
      <c r="G15" s="87"/>
      <c r="H15" s="87"/>
      <c r="I15" s="87"/>
      <c r="J15" s="87"/>
      <c r="K15" s="87"/>
      <c r="L15" s="1"/>
    </row>
    <row r="16" spans="1:12" ht="26.25" customHeight="1" thickBot="1" x14ac:dyDescent="0.35">
      <c r="A16" s="88"/>
      <c r="B16" s="120"/>
      <c r="C16" s="101"/>
      <c r="D16" s="118"/>
      <c r="E16" s="94"/>
      <c r="F16" s="85"/>
      <c r="G16" s="85"/>
      <c r="H16" s="85"/>
      <c r="I16" s="85"/>
      <c r="J16" s="85"/>
      <c r="K16" s="85"/>
      <c r="L16" s="1"/>
    </row>
    <row r="17" spans="1:12" ht="26.25" customHeight="1" thickTop="1" thickBot="1" x14ac:dyDescent="0.35">
      <c r="A17" s="105" t="s">
        <v>17</v>
      </c>
      <c r="B17" s="122"/>
      <c r="C17" s="107" t="e">
        <f>VLOOKUP($B17,DiveList!$C$3:$D$70,2,FALSE)</f>
        <v>#N/A</v>
      </c>
      <c r="D17" s="123"/>
      <c r="E17" s="111" t="e">
        <f>IF($B17=5211,1,VLOOKUP($B17,DiveList!$C$3:$H$70,IF($D17="S",5,IF($D17="P", 4, IF($D17="T", 3,IF($D17="F",6,5)))), FALSE))</f>
        <v>#N/A</v>
      </c>
      <c r="F17" s="103"/>
      <c r="G17" s="103"/>
      <c r="H17" s="103"/>
      <c r="I17" s="103"/>
      <c r="J17" s="103"/>
      <c r="K17" s="103"/>
      <c r="L17" s="37"/>
    </row>
    <row r="18" spans="1:12" ht="26.25" customHeight="1" thickTop="1" thickBot="1" x14ac:dyDescent="0.35">
      <c r="A18" s="103"/>
      <c r="B18" s="122"/>
      <c r="C18" s="108"/>
      <c r="D18" s="123"/>
      <c r="E18" s="112"/>
      <c r="F18" s="103"/>
      <c r="G18" s="103"/>
      <c r="H18" s="103"/>
      <c r="I18" s="103"/>
      <c r="J18" s="103"/>
      <c r="K18" s="103"/>
      <c r="L18" s="37"/>
    </row>
    <row r="19" spans="1:12" ht="36" customHeight="1" thickTop="1" thickBot="1" x14ac:dyDescent="0.35">
      <c r="A19" s="16"/>
      <c r="B19" s="48"/>
      <c r="C19" s="48"/>
      <c r="D19" s="48"/>
      <c r="E19" s="49"/>
      <c r="K19" s="46" t="s">
        <v>42</v>
      </c>
      <c r="L19" s="25"/>
    </row>
    <row r="20" spans="1:12" ht="20.149999999999999" customHeight="1" thickTop="1" x14ac:dyDescent="0.3">
      <c r="B20" s="48"/>
      <c r="C20" s="48"/>
      <c r="D20" s="48"/>
      <c r="E20" s="50"/>
      <c r="F20" s="15"/>
    </row>
    <row r="21" spans="1:12" ht="15" customHeight="1" x14ac:dyDescent="0.3">
      <c r="B21" s="52" t="str">
        <f>MeetInfoAllSheets!$B$13</f>
        <v>Groups:  Forward (100s), Backward (200s), Reverse (300s), Inward (400s), Twisting (5000s)</v>
      </c>
    </row>
    <row r="22" spans="1:12" ht="15" customHeight="1" x14ac:dyDescent="0.3">
      <c r="B22" s="52" t="str">
        <f>MeetInfoAllSheets!$B$14</f>
        <v xml:space="preserve">Forward and Backward jumps are 1.0 D.D. and can be used as a Group requirement. </v>
      </c>
    </row>
    <row r="23" spans="1:12" ht="15" customHeight="1" x14ac:dyDescent="0.3">
      <c r="B23" s="52" t="str">
        <f>MeetInfoAllSheets!$B$15</f>
        <v xml:space="preserve">All divers have required 101 Forward Dive DD 1.9 regardless of position (T/P/S), </v>
      </c>
    </row>
    <row r="24" spans="1:12" ht="15" customHeight="1" x14ac:dyDescent="0.3">
      <c r="B24" s="52" t="str">
        <f>MeetInfoAllSheets!$B$16</f>
        <v xml:space="preserve">     except 8 and Under "B" divers who have required 100 Front Jump at DD 1.0.</v>
      </c>
    </row>
    <row r="25" spans="1:12" ht="15" customHeight="1" x14ac:dyDescent="0.3">
      <c r="B25" s="52" t="str">
        <f>MeetInfoAllSheets!$B$17</f>
        <v>True D.D. except where indicated (Required dive OR 8&amp;U/10&amp;U Back Dive 1/2 Twist=1.0)</v>
      </c>
    </row>
    <row r="26" spans="1:12" ht="15" customHeight="1" x14ac:dyDescent="0.3">
      <c r="B26" s="52" t="str">
        <f>MeetInfoAllSheets!$B$18</f>
        <v>It is okay to have dives from more groups than are required but not less.</v>
      </c>
    </row>
    <row r="27" spans="1:12" ht="14.15" customHeight="1" x14ac:dyDescent="0.3">
      <c r="A27" s="6"/>
      <c r="B27" s="52" t="str">
        <f>MeetInfoAllSheets!$B$19</f>
        <v>Additional Championship Dive can be from any group.</v>
      </c>
      <c r="F27" s="5"/>
    </row>
    <row r="28" spans="1:12" ht="14.15" customHeight="1" x14ac:dyDescent="0.3">
      <c r="A28" s="6"/>
      <c r="B28" s="52">
        <f>MeetInfoAllSheets!$B$20</f>
        <v>0</v>
      </c>
      <c r="F28" s="5"/>
    </row>
    <row r="29" spans="1:12" x14ac:dyDescent="0.3">
      <c r="A29" s="7"/>
      <c r="B29" s="52">
        <f>MeetInfoAllSheets!$B$21</f>
        <v>0</v>
      </c>
      <c r="C29" s="69"/>
      <c r="E29" s="5"/>
      <c r="F29" s="5"/>
    </row>
    <row r="30" spans="1:12" x14ac:dyDescent="0.3">
      <c r="A30" s="7"/>
      <c r="B30" s="69" t="str">
        <f>MeetInfoAllSheets!$B$22</f>
        <v>T = TUCK (C)</v>
      </c>
      <c r="C30" s="69"/>
      <c r="F30" s="5"/>
    </row>
    <row r="31" spans="1:12" x14ac:dyDescent="0.3">
      <c r="A31" s="7"/>
      <c r="B31" s="69" t="str">
        <f>MeetInfoAllSheets!$B$23</f>
        <v>P = PIKE (B)</v>
      </c>
      <c r="C31" s="69"/>
      <c r="E31" s="5"/>
      <c r="F31" s="5"/>
    </row>
    <row r="32" spans="1:12" x14ac:dyDescent="0.3">
      <c r="A32" s="7"/>
      <c r="B32" s="69" t="str">
        <f>MeetInfoAllSheets!$B$24</f>
        <v>S = STRAIGHT (A)</v>
      </c>
      <c r="C32" s="69"/>
      <c r="F32" s="5"/>
    </row>
    <row r="33" spans="1:6" x14ac:dyDescent="0.3">
      <c r="A33" s="7"/>
      <c r="B33" s="69" t="str">
        <f>MeetInfoAllSheets!$B$25</f>
        <v>F = FREE (D)</v>
      </c>
      <c r="C33" s="18"/>
      <c r="F33" s="8"/>
    </row>
    <row r="34" spans="1:6" x14ac:dyDescent="0.3">
      <c r="A34" s="7"/>
      <c r="B34" s="69">
        <f>MeetInfoAllSheets!$B$26</f>
        <v>0</v>
      </c>
      <c r="C34" s="69"/>
      <c r="F34" s="8"/>
    </row>
    <row r="35" spans="1:6" x14ac:dyDescent="0.3">
      <c r="A35" s="6"/>
      <c r="B35" s="69" t="str">
        <f>MeetInfoAllSheets!$B$27</f>
        <v>1SS = 1 Somersault</v>
      </c>
      <c r="C35" s="69"/>
      <c r="E35" s="5"/>
      <c r="F35" s="5"/>
    </row>
    <row r="36" spans="1:6" x14ac:dyDescent="0.3">
      <c r="B36" s="69" t="str">
        <f>MeetInfoAllSheets!$B$28</f>
        <v>2SS = 2 Somersaults (aka Double)</v>
      </c>
      <c r="F36" s="9"/>
    </row>
    <row r="37" spans="1:6" x14ac:dyDescent="0.3">
      <c r="A37" s="10"/>
      <c r="B37" s="69">
        <f>MeetInfoAllSheets!$B$29</f>
        <v>0</v>
      </c>
      <c r="C37" s="10"/>
    </row>
    <row r="38" spans="1:6" x14ac:dyDescent="0.3">
      <c r="B38" s="69">
        <f>MeetInfoAllSheets!$B$30</f>
        <v>0</v>
      </c>
      <c r="D38" s="11"/>
    </row>
    <row r="39" spans="1:6" x14ac:dyDescent="0.3">
      <c r="B39" s="69">
        <f>MeetInfoAllSheets!$B$31</f>
        <v>0</v>
      </c>
      <c r="F39" s="5"/>
    </row>
    <row r="40" spans="1:6" x14ac:dyDescent="0.3">
      <c r="A40" s="12"/>
      <c r="F40" s="5"/>
    </row>
    <row r="41" spans="1:6" x14ac:dyDescent="0.3">
      <c r="A41" s="3"/>
      <c r="D41" s="4"/>
      <c r="F41" s="13"/>
    </row>
    <row r="42" spans="1:6" x14ac:dyDescent="0.3">
      <c r="A42" s="3"/>
      <c r="D42" s="4"/>
    </row>
    <row r="44" spans="1:6" x14ac:dyDescent="0.3">
      <c r="A44" s="2"/>
    </row>
    <row r="47" spans="1:6" ht="18" customHeight="1" x14ac:dyDescent="0.3"/>
    <row r="48" spans="1:6" ht="18" customHeight="1" x14ac:dyDescent="0.3"/>
    <row r="49" ht="18" customHeight="1" x14ac:dyDescent="0.3"/>
    <row r="50" ht="18" customHeight="1" x14ac:dyDescent="0.3"/>
  </sheetData>
  <sheetProtection sheet="1" objects="1" scenarios="1"/>
  <mergeCells count="56"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F17:F18"/>
    <mergeCell ref="J5:K5"/>
    <mergeCell ref="F15:F16"/>
    <mergeCell ref="G15:G16"/>
    <mergeCell ref="H15:H16"/>
    <mergeCell ref="I15:I16"/>
    <mergeCell ref="J15:J16"/>
    <mergeCell ref="K15:K16"/>
    <mergeCell ref="G13:G14"/>
    <mergeCell ref="H13:H14"/>
    <mergeCell ref="I13:I14"/>
    <mergeCell ref="J13:J14"/>
    <mergeCell ref="K13:K14"/>
    <mergeCell ref="G11:G12"/>
    <mergeCell ref="I11:I12"/>
    <mergeCell ref="J11:J12"/>
    <mergeCell ref="A15:A16"/>
    <mergeCell ref="B15:B16"/>
    <mergeCell ref="C15:C16"/>
    <mergeCell ref="D15:D16"/>
    <mergeCell ref="E15:E16"/>
    <mergeCell ref="A13:A14"/>
    <mergeCell ref="B13:B14"/>
    <mergeCell ref="C13:C14"/>
    <mergeCell ref="F9:F10"/>
    <mergeCell ref="D13:D14"/>
    <mergeCell ref="E13:E14"/>
    <mergeCell ref="F13:F14"/>
    <mergeCell ref="F11:F12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K11:K12"/>
    <mergeCell ref="G9:G10"/>
    <mergeCell ref="H9:H10"/>
    <mergeCell ref="I9:I10"/>
    <mergeCell ref="J9:J10"/>
    <mergeCell ref="K9:K10"/>
    <mergeCell ref="H11:H12"/>
  </mergeCells>
  <printOptions horizontalCentered="1"/>
  <pageMargins left="0.25" right="0.25" top="0.5" bottom="0.5" header="0.3" footer="0.3"/>
  <pageSetup scale="9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E35CC2-5112-4709-9A82-17BE3EFC1FD8}">
          <x14:formula1>
            <xm:f>DiveList!$E$2:$H$2</xm:f>
          </x14:formula1>
          <xm:sqref>D9:D18</xm:sqref>
        </x14:dataValidation>
        <x14:dataValidation type="list" allowBlank="1" showInputMessage="1" showErrorMessage="1" xr:uid="{8196FE45-D109-48BB-9964-792129C6A68C}">
          <x14:formula1>
            <xm:f>DiveList!$C:$C</xm:f>
          </x14:formula1>
          <xm:sqref>B11:B18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Instructions for Use</vt:lpstr>
      <vt:lpstr>MeetInfoAllSheets</vt:lpstr>
      <vt:lpstr>DiveList</vt:lpstr>
      <vt:lpstr>Blank Sheet</vt:lpstr>
      <vt:lpstr>8B Girl</vt:lpstr>
      <vt:lpstr>8B Boy</vt:lpstr>
      <vt:lpstr>8A Diver</vt:lpstr>
      <vt:lpstr>10B Girl</vt:lpstr>
      <vt:lpstr>10B Boy</vt:lpstr>
      <vt:lpstr>10A Diver</vt:lpstr>
      <vt:lpstr>12B Girl</vt:lpstr>
      <vt:lpstr>12B Boy</vt:lpstr>
      <vt:lpstr>12A Diver</vt:lpstr>
      <vt:lpstr>14B Girl</vt:lpstr>
      <vt:lpstr>14B Boy</vt:lpstr>
      <vt:lpstr>14A Diver</vt:lpstr>
      <vt:lpstr>15+B Girl</vt:lpstr>
      <vt:lpstr>15+B Boy</vt:lpstr>
      <vt:lpstr>15+A Diver</vt:lpstr>
      <vt:lpstr>'10A Diver'!Print_Area</vt:lpstr>
      <vt:lpstr>'10B Boy'!Print_Area</vt:lpstr>
      <vt:lpstr>'10B Girl'!Print_Area</vt:lpstr>
      <vt:lpstr>'12A Diver'!Print_Area</vt:lpstr>
      <vt:lpstr>'12B Boy'!Print_Area</vt:lpstr>
      <vt:lpstr>'12B Girl'!Print_Area</vt:lpstr>
      <vt:lpstr>'14A Diver'!Print_Area</vt:lpstr>
      <vt:lpstr>'14B Boy'!Print_Area</vt:lpstr>
      <vt:lpstr>'14B Girl'!Print_Area</vt:lpstr>
      <vt:lpstr>'15+A Diver'!Print_Area</vt:lpstr>
      <vt:lpstr>'15+B Boy'!Print_Area</vt:lpstr>
      <vt:lpstr>'15+B Girl'!Print_Area</vt:lpstr>
      <vt:lpstr>'8A Diver'!Print_Area</vt:lpstr>
      <vt:lpstr>'8B Boy'!Print_Area</vt:lpstr>
      <vt:lpstr>'8B Girl'!Print_Area</vt:lpstr>
      <vt:lpstr>DiveList!Print_Titles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Summary</dc:title>
  <dc:subject/>
  <dc:creator>Brittany Blaskovich</dc:creator>
  <cp:keywords/>
  <dc:description/>
  <cp:lastModifiedBy>Pauline Fletcher</cp:lastModifiedBy>
  <cp:lastPrinted>2019-07-18T09:35:29Z</cp:lastPrinted>
  <dcterms:created xsi:type="dcterms:W3CDTF">2006-09-19T17:08:14Z</dcterms:created>
  <dcterms:modified xsi:type="dcterms:W3CDTF">2024-10-04T21:43:09Z</dcterms:modified>
  <cp:category/>
</cp:coreProperties>
</file>