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Instruction Sheet" sheetId="1" state="visible" r:id="rId2"/>
    <sheet name="Summer Meets" sheetId="2" state="visible" r:id="rId3"/>
    <sheet name="Data Sheet - no entry" sheetId="3" state="visible" r:id="rId4"/>
  </sheets>
  <calcPr iterateCount="100" refMode="A1" iterate="false" iterateDelta="0.001"/>
  <extLst>
    <ext xmlns:loext="http://schemas.libreoffice.org/" uri="{7626C862-2A13-11E5-B345-FEFF819CDC9F}">
      <loext:extCalcPr stringRefSyntax="CalcA1ExcelA1"/>
    </ext>
  </extLst>
</workbook>
</file>

<file path=xl/comments2.xml><?xml version="1.0" encoding="utf-8"?>
<comments xmlns="http://schemas.openxmlformats.org/spreadsheetml/2006/main" xmlns:xdr="http://schemas.openxmlformats.org/drawingml/2006/spreadsheetDrawing">
  <authors>
    <author> </author>
  </authors>
  <commentList>
    <comment ref="A1" authorId="0">
      <text>
        <r>
          <rPr>
            <sz val="11"/>
            <rFont val="Helvetica Neue"/>
            <family val="0"/>
            <charset val="1"/>
          </rPr>
          <t xml:space="preserve">
Team is responsible for providing accurate information.   Check will be mailed from CHASE Bank 
</t>
        </r>
      </text>
    </comment>
    <comment ref="C8" authorId="0">
      <text>
        <r>
          <rPr>
            <sz val="11"/>
            <rFont val="Helvetica Neue"/>
            <family val="0"/>
            <charset val="1"/>
          </rPr>
          <t xml:space="preserve">
List individual, relay only or coach /official
</t>
        </r>
      </text>
    </comment>
    <comment ref="G8" authorId="0">
      <text>
        <r>
          <rPr>
            <sz val="11"/>
            <rFont val="Helvetica Neue"/>
            <family val="0"/>
            <charset val="1"/>
          </rPr>
          <t xml:space="preserve">Sally Taggart @ STAGGART-L3:
See SI Policies and Procedures for description; </t>
        </r>
      </text>
    </comment>
    <comment ref="H8" authorId="0">
      <text>
        <r>
          <rPr>
            <sz val="11"/>
            <rFont val="Helvetica Neue"/>
            <family val="0"/>
            <charset val="1"/>
          </rPr>
          <t xml:space="preserve">
Note:  CIF does not count as meet
</t>
        </r>
      </text>
    </comment>
    <comment ref="I8" authorId="0">
      <text>
        <r>
          <rPr>
            <sz val="11"/>
            <rFont val="Helvetica Neue"/>
            <family val="0"/>
            <charset val="1"/>
          </rPr>
          <t xml:space="preserve">
IMX Bonus can only be used once during year (so if used for Winter meets cannot use again); leave columns blank if not using </t>
        </r>
      </text>
    </comment>
    <comment ref="K8" authorId="0">
      <text>
        <r>
          <rPr>
            <sz val="11"/>
            <rFont val="Helvetica Neue"/>
            <family val="0"/>
            <charset val="1"/>
          </rPr>
          <t xml:space="preserve">
Per SI P&amp;P, only eligible if individual swimmer has been in SI 3 years or more</t>
        </r>
      </text>
    </comment>
    <comment ref="N8" authorId="0">
      <text>
        <r>
          <rPr>
            <sz val="11"/>
            <rFont val="Helvetica Neue"/>
            <family val="0"/>
          </rPr>
          <t xml:space="preserve">Default is 1. Only change this if the meet listed on this line is Summer Junior nationals. If so, list the number of days of actual competition incuding time trials.
</t>
        </r>
      </text>
    </comment>
    <comment ref="O8" authorId="0">
      <text>
        <r>
          <rPr>
            <sz val="11"/>
            <rFont val="Helvetica Neue"/>
            <family val="0"/>
            <charset val="1"/>
          </rPr>
          <t xml:space="preserve">Paul Folts:
*For Speedo Summer Championships and Olympic Trials ONLY. Additional funding will be added based on days attended.
WILL BE DETERMINED BY SENIOR CHAIR</t>
        </r>
      </text>
    </comment>
    <comment ref="P8" authorId="0">
      <text>
        <r>
          <rPr>
            <sz val="11"/>
            <rFont val="Helvetica Neue"/>
            <family val="0"/>
            <charset val="1"/>
          </rPr>
          <t xml:space="preserve">
If you a question on calculation, unhide column K,L,M
</t>
        </r>
      </text>
    </comment>
    <comment ref="Q7" authorId="0">
      <text>
        <r>
          <rPr>
            <sz val="11"/>
            <rFont val="Helvetica Neue"/>
            <family val="0"/>
            <charset val="1"/>
          </rPr>
          <t xml:space="preserve">
Columns O - F are not required for coaches or officials 
</t>
        </r>
      </text>
    </comment>
    <comment ref="V8" authorId="0">
      <text>
        <r>
          <rPr>
            <sz val="11"/>
            <rFont val="Helvetica Neue"/>
            <family val="0"/>
            <charset val="1"/>
          </rPr>
          <t xml:space="preserve">If the “Qualified at in SI meet” bonus is requested, please list that swim in meet 1 column. Answer”Yes” in this column. CIF does not count.</t>
        </r>
      </text>
    </comment>
  </commentList>
</comments>
</file>

<file path=xl/comments3.xml><?xml version="1.0" encoding="utf-8"?>
<comments xmlns="http://schemas.openxmlformats.org/spreadsheetml/2006/main" xmlns:xdr="http://schemas.openxmlformats.org/drawingml/2006/spreadsheetDrawing">
  <authors>
    <author> </author>
  </authors>
  <commentList>
    <comment ref="A3" authorId="0">
      <text>
        <r>
          <rPr>
            <sz val="11"/>
            <rFont val="Helvetica Neue"/>
            <family val="0"/>
            <charset val="1"/>
          </rPr>
          <t xml:space="preserve">Sally Taggart @ STAGGART-L3:
This column will need to be updated each season for meets that can receive funds 
</t>
        </r>
      </text>
    </comment>
    <comment ref="B3" authorId="0">
      <text>
        <r>
          <rPr>
            <sz val="11"/>
            <rFont val="Helvetica Neue"/>
            <family val="0"/>
            <charset val="1"/>
          </rPr>
          <t xml:space="preserve">Sally Taggart @ STAGGART-L3:
This column will need to be updated with agreed amount each season
</t>
        </r>
      </text>
    </comment>
    <comment ref="F3" authorId="0">
      <text>
        <r>
          <rPr>
            <sz val="11"/>
            <rFont val="Helvetica Neue"/>
            <family val="0"/>
            <charset val="1"/>
          </rPr>
          <t xml:space="preserve">Sally Taggart @ STAGGART-L3:
This column will need to be updated each season with eligible seasons
</t>
        </r>
      </text>
    </comment>
  </commentList>
</comments>
</file>

<file path=xl/sharedStrings.xml><?xml version="1.0" encoding="utf-8"?>
<sst xmlns="http://schemas.openxmlformats.org/spreadsheetml/2006/main" count="129" uniqueCount="124">
  <si>
    <t xml:space="preserve">Rules and Instructions for National Travel Reimbursement  -- Summer 2024 </t>
  </si>
  <si>
    <r>
      <rPr>
        <sz val="11"/>
        <rFont val="Calibri"/>
        <family val="0"/>
        <charset val="1"/>
      </rPr>
      <t xml:space="preserve">(this document contains 3 sheet tabs at the bottom:rules-instructions </t>
    </r>
    <r>
      <rPr>
        <i val="true"/>
        <sz val="11"/>
        <rFont val="Calibri"/>
        <family val="0"/>
        <charset val="1"/>
      </rPr>
      <t xml:space="preserve">I </t>
    </r>
    <r>
      <rPr>
        <sz val="11"/>
        <rFont val="Calibri"/>
        <family val="0"/>
        <charset val="1"/>
      </rPr>
      <t xml:space="preserve">winter travel meets  </t>
    </r>
    <r>
      <rPr>
        <i val="true"/>
        <sz val="11"/>
        <rFont val="Calibri"/>
        <family val="0"/>
        <charset val="1"/>
      </rPr>
      <t xml:space="preserve">I </t>
    </r>
    <r>
      <rPr>
        <sz val="11"/>
        <rFont val="Calibri"/>
        <family val="0"/>
        <charset val="1"/>
      </rPr>
      <t xml:space="preserve">data sheet -- no entry here)</t>
    </r>
  </si>
  <si>
    <t xml:space="preserve">TO COMPLETE REQUEST FOR FUNDS </t>
  </si>
  <si>
    <r>
      <rPr>
        <sz val="11"/>
        <rFont val="Calibri"/>
        <family val="0"/>
        <charset val="1"/>
      </rPr>
      <t xml:space="preserve">This excel file has 3 sheets listed at the bottom: Instructions (this one) , (2) Summer Meets, (3) Data Only -- no entry  Only </t>
    </r>
    <r>
      <rPr>
        <b val="true"/>
        <sz val="11"/>
        <rFont val="Calibri"/>
        <family val="0"/>
        <charset val="1"/>
      </rPr>
      <t xml:space="preserve">WORKSHEET 2</t>
    </r>
    <r>
      <rPr>
        <sz val="11"/>
        <rFont val="Calibri"/>
        <family val="0"/>
        <charset val="1"/>
      </rPr>
      <t xml:space="preserve"> needs to be completed as needed for the meet requesting funds.  Coaches / Officials requesting funds should also list themselves on sheet with type as coach / official</t>
    </r>
  </si>
  <si>
    <t xml:space="preserve">Save this whole excel workbook  by clicking "save as" and giving it an appropriate name. Submit to the Paul Folts electronically (p.folts34@gmail.com) via e-mail within 30 days after the conclusion of the meet.  Request  a confirmation that it was received.   Officials can send directly to John McGlynn with a cc: to Bob Horne</t>
  </si>
  <si>
    <t xml:space="preserve">YOU MUST COMPLETE COLUMNS ALL WHITE CELLS ON WORKSHEET YOU ARE COMPLETING FOR FUNDS -- INCLUDING ADDRESS TO SEND CHECK.  GRAY CELLS ARE CALCULATIONS.   Please note that information on meet information are in columns past the reimbursement and must be completed per instructions.   If not completed, the senior chair will return to you.  </t>
  </si>
  <si>
    <t xml:space="preserve">If you have a swimmer that has not swum in 3 SI meets in last year, you must send a written request to Paul Folts with justification for SI paying full amount</t>
  </si>
  <si>
    <t xml:space="preserve">If you have questions on data entry or calculations, contact Paul Folts (p.folts34@gmail.com)  or Dave Kilmer (castcoachdave@gmail.com)</t>
  </si>
  <si>
    <t xml:space="preserve">RULES SYNOPSIS </t>
  </si>
  <si>
    <t xml:space="preserve">Below is a brief synopsis of the rules listed in the Sl Policies and Procedures  manual regarding SI  National Travel Assistance. For complete rules, please see section 12 of the P&amp;P listed on the SI website.  The rules in the P&amp;P manual are at all times the governing rules for reimbursement. </t>
  </si>
  <si>
    <t xml:space="preserve">1) The National Travel Assistance is for Sectionals, Senior Zones, Futures meet, and USA swimming National type meets. It does not include grand prix meets. The All-star meet and age group zones are covered under age group travel and these documents do not apply. Open Water Zones and Open Water Nationals are also included</t>
  </si>
  <si>
    <t xml:space="preserve">2) Eligible swimmers may apply for funds reimbursement for the CA/NV sectionals (or Senior zones, or Futures  meet) and one National meet per season. One open water meet is also allowed</t>
  </si>
  <si>
    <t xml:space="preserve">3) To be eligible a swimmer has to:</t>
  </si>
  <si>
    <t xml:space="preserve">A)     Compete in an individual event (time trials not included) at the reimbursable meets.  </t>
  </si>
  <si>
    <t xml:space="preserve">B)     Have competed as an Sl registered swimmer in 3 Sl sanctioned meets in the previous year as well as the meet for which funds are  sought.</t>
  </si>
  <si>
    <t xml:space="preserve">C)     Special Considerations: College  swimmers, swimmers over eighteen, and other exceptions may be considered on an individual basis by the Board,upon written request. See SI policies and procedures Section 13 for details.</t>
  </si>
  <si>
    <t xml:space="preserve">4) 1/3; 2/3; and full shares of funded amount will be awarded corresponding to 1-2-3+ years that a swimmer has been registered to Sl swimming.</t>
  </si>
  <si>
    <t xml:space="preserve">5)  A 10% bonus to the base is available to the swimmer if swimmer has an IMX score for current or previous season with the requirements that all events must have been swum in  SI sanctioned meets.   Note:  swimmer can only use bonus once </t>
  </si>
  <si>
    <t xml:space="preserve">6) A 25% bonus is available for meets (Junior National and above) when an individual swimmer  achieves a qualifying time for the meet at an Sl sanctioned meet. Please note college meets and CIF do NOT count</t>
  </si>
  <si>
    <t xml:space="preserve">7) Application for funds must be submitted within 30 days following the meet for which they are seeking funds.</t>
  </si>
  <si>
    <t xml:space="preserve">8) Application for funds are to be submitted by the team which the swimmer represented at the meet. If the swimmer was unattached and not affiliated with any team at the time of competition, he / she may apply independently.</t>
  </si>
  <si>
    <t xml:space="preserve">9) Disbursement of funds will be directly to the applying team not the individual swimmer / family</t>
  </si>
  <si>
    <t xml:space="preserve">Check Information: </t>
  </si>
  <si>
    <t xml:space="preserve">IF(C2&lt;15, "Bad", IF(C2&lt;20, "OK", IF(C2&lt;25, "Good", "Great")))</t>
  </si>
  <si>
    <t xml:space="preserve">Name for Check </t>
  </si>
  <si>
    <t xml:space="preserve">Mailing Address Line 1</t>
  </si>
  <si>
    <t xml:space="preserve">Mailing Address Line 2</t>
  </si>
  <si>
    <t xml:space="preserve">City, State, Zip </t>
  </si>
  <si>
    <t xml:space="preserve">Reimbursement Section </t>
  </si>
  <si>
    <t xml:space="preserve">Supporting Data </t>
  </si>
  <si>
    <t xml:space="preserve">Total Amount Requested</t>
  </si>
  <si>
    <t xml:space="preserve">Part 1: Meet Attended </t>
  </si>
  <si>
    <t xml:space="preserve">Part Two: 3 SI Meets For Eligibility </t>
  </si>
  <si>
    <t xml:space="preserve">Part 3: IMX Data  -- list SI meets where races swum (all SC or all LC not mixture); do not fill out if not requesting bonus</t>
  </si>
  <si>
    <t xml:space="preserve">Last Name </t>
  </si>
  <si>
    <t xml:space="preserve">First Name </t>
  </si>
  <si>
    <t xml:space="preserve">Type </t>
  </si>
  <si>
    <t xml:space="preserve">Club Code </t>
  </si>
  <si>
    <t xml:space="preserve">Meet Requested </t>
  </si>
  <si>
    <t xml:space="preserve">Admin only –       Base Meet Amount </t>
  </si>
  <si>
    <t xml:space="preserve">Registration Years in SI</t>
  </si>
  <si>
    <t xml:space="preserve">Junior National and Above Qualifying Time @ SI Meet</t>
  </si>
  <si>
    <t xml:space="preserve">IMX Bonus Season  </t>
  </si>
  <si>
    <t xml:space="preserve">Registration Year Adjustment </t>
  </si>
  <si>
    <t xml:space="preserve">QT Bonus Adjustment</t>
  </si>
  <si>
    <t xml:space="preserve">IMX Bonus</t>
  </si>
  <si>
    <t xml:space="preserve">Relay Only Adjustment (If Needed) </t>
  </si>
  <si>
    <t xml:space="preserve">Number of Days competing - for Irvine meets only (includes time trials)</t>
  </si>
  <si>
    <t xml:space="preserve">  Multiple Day Adjustment (If Needed)</t>
  </si>
  <si>
    <t xml:space="preserve">Final Reimbursement</t>
  </si>
  <si>
    <t xml:space="preserve">Provide Single Race  Swum @ Meet </t>
  </si>
  <si>
    <t xml:space="preserve">Place </t>
  </si>
  <si>
    <t xml:space="preserve">Meet #1 </t>
  </si>
  <si>
    <t xml:space="preserve">Meet Date</t>
  </si>
  <si>
    <t xml:space="preserve">Event</t>
  </si>
  <si>
    <t xml:space="preserve">Bonus </t>
  </si>
  <si>
    <t xml:space="preserve">Meet #2 </t>
  </si>
  <si>
    <t xml:space="preserve">Meet #3 </t>
  </si>
  <si>
    <t xml:space="preserve">
 400 / 500 Free</t>
  </si>
  <si>
    <t xml:space="preserve">
200 Back </t>
  </si>
  <si>
    <t xml:space="preserve">
200 Breast </t>
  </si>
  <si>
    <t xml:space="preserve">
200Fly</t>
  </si>
  <si>
    <t xml:space="preserve">200 IM </t>
  </si>
  <si>
    <t xml:space="preserve">400 IM </t>
  </si>
  <si>
    <t xml:space="preserve">Total For Team </t>
  </si>
  <si>
    <t xml:space="preserve">COACHES:   PLEASE DO NOT CHANGE INFORMATION ON THIS SHEET</t>
  </si>
  <si>
    <t xml:space="preserve">Drop Down Lists </t>
  </si>
  <si>
    <t xml:space="preserve">Meets </t>
  </si>
  <si>
    <t xml:space="preserve">Base Amount </t>
  </si>
  <si>
    <t xml:space="preserve">Years in SI </t>
  </si>
  <si>
    <t xml:space="preserve">% Received </t>
  </si>
  <si>
    <t xml:space="preserve">IMX Bonus Season</t>
  </si>
  <si>
    <t xml:space="preserve">Events </t>
  </si>
  <si>
    <t xml:space="preserve">Type</t>
  </si>
  <si>
    <t xml:space="preserve">OW Zones </t>
  </si>
  <si>
    <t xml:space="preserve">IMX Age</t>
  </si>
  <si>
    <t xml:space="preserve">Winter Meets</t>
  </si>
  <si>
    <t xml:space="preserve">Amount </t>
  </si>
  <si>
    <t xml:space="preserve">Days </t>
  </si>
  <si>
    <t xml:space="preserve">Novato Sectionals*</t>
  </si>
  <si>
    <t xml:space="preserve">3 years or more inc. current or coach /official</t>
  </si>
  <si>
    <t xml:space="preserve">Yes </t>
  </si>
  <si>
    <t xml:space="preserve">2024/2025 SC</t>
  </si>
  <si>
    <t xml:space="preserve">50 Free</t>
  </si>
  <si>
    <t xml:space="preserve">Individual </t>
  </si>
  <si>
    <t xml:space="preserve">5k </t>
  </si>
  <si>
    <t xml:space="preserve">10&amp;under</t>
  </si>
  <si>
    <t xml:space="preserve">US Open</t>
  </si>
  <si>
    <t xml:space="preserve">Futures Championships</t>
  </si>
  <si>
    <t xml:space="preserve">2 years inc. current </t>
  </si>
  <si>
    <t xml:space="preserve">No</t>
  </si>
  <si>
    <t xml:space="preserve">2025 LC</t>
  </si>
  <si>
    <t xml:space="preserve">100 Free</t>
  </si>
  <si>
    <t xml:space="preserve">Relay Only</t>
  </si>
  <si>
    <t xml:space="preserve">2.5k</t>
  </si>
  <si>
    <t xml:space="preserve">11&amp;12</t>
  </si>
  <si>
    <t xml:space="preserve">Speedo Juniors</t>
  </si>
  <si>
    <t xml:space="preserve">Western Senior Zones</t>
  </si>
  <si>
    <t xml:space="preserve">Current only </t>
  </si>
  <si>
    <t xml:space="preserve">N/A</t>
  </si>
  <si>
    <t xml:space="preserve">200 Free</t>
  </si>
  <si>
    <t xml:space="preserve">Coach/ Official </t>
  </si>
  <si>
    <t xml:space="preserve">1.5k </t>
  </si>
  <si>
    <t xml:space="preserve">13&amp;over</t>
  </si>
  <si>
    <t xml:space="preserve">Summer Junior Nationals</t>
  </si>
  <si>
    <t xml:space="preserve">110.00</t>
  </si>
  <si>
    <t xml:space="preserve">4/500 Free</t>
  </si>
  <si>
    <t xml:space="preserve">TYR Summer Championships</t>
  </si>
  <si>
    <t xml:space="preserve">125.00/day</t>
  </si>
  <si>
    <t xml:space="preserve">8/1000 Free</t>
  </si>
  <si>
    <t xml:space="preserve">1500/1650 Free</t>
  </si>
  <si>
    <t xml:space="preserve">50 Back</t>
  </si>
  <si>
    <t xml:space="preserve">100 Back</t>
  </si>
  <si>
    <t xml:space="preserve">200 Back</t>
  </si>
  <si>
    <t xml:space="preserve">50 Breast</t>
  </si>
  <si>
    <t xml:space="preserve">100 Breast</t>
  </si>
  <si>
    <t xml:space="preserve">200 Breast</t>
  </si>
  <si>
    <t xml:space="preserve">50 Fly</t>
  </si>
  <si>
    <t xml:space="preserve">100 Fly</t>
  </si>
  <si>
    <t xml:space="preserve">200 Fly</t>
  </si>
  <si>
    <t xml:space="preserve">100 IM</t>
  </si>
  <si>
    <t xml:space="preserve">200 IM</t>
  </si>
  <si>
    <t xml:space="preserve">400 IM</t>
  </si>
  <si>
    <t xml:space="preserve">Relay </t>
  </si>
</sst>
</file>

<file path=xl/styles.xml><?xml version="1.0" encoding="utf-8"?>
<styleSheet xmlns="http://schemas.openxmlformats.org/spreadsheetml/2006/main">
  <numFmts count="7">
    <numFmt numFmtId="164" formatCode="General"/>
    <numFmt numFmtId="165" formatCode="@"/>
    <numFmt numFmtId="166" formatCode="[$$-409]#,##0.00;[RED]\-[$$-409]#,##0.00"/>
    <numFmt numFmtId="167" formatCode="0%"/>
    <numFmt numFmtId="168" formatCode="&quot; $&quot;* #,##0.00\ ;&quot; $&quot;* \(#,##0.00\);&quot; $&quot;* \-??\ "/>
    <numFmt numFmtId="169" formatCode="General"/>
    <numFmt numFmtId="170" formatCode="m/d/yyyy"/>
  </numFmts>
  <fonts count="15">
    <font>
      <sz val="11"/>
      <name val="Calibri"/>
      <family val="0"/>
      <charset val="1"/>
    </font>
    <font>
      <sz val="10"/>
      <name val="Arial"/>
      <family val="0"/>
    </font>
    <font>
      <sz val="10"/>
      <name val="Arial"/>
      <family val="0"/>
    </font>
    <font>
      <sz val="10"/>
      <name val="Arial"/>
      <family val="0"/>
    </font>
    <font>
      <b val="true"/>
      <sz val="11"/>
      <name val="Calibri"/>
      <family val="0"/>
      <charset val="1"/>
    </font>
    <font>
      <i val="true"/>
      <sz val="11"/>
      <name val="Calibri"/>
      <family val="0"/>
      <charset val="1"/>
    </font>
    <font>
      <u val="single"/>
      <sz val="11"/>
      <color rgb="FF0000FF"/>
      <name val="Calibri"/>
      <family val="0"/>
      <charset val="1"/>
    </font>
    <font>
      <b val="true"/>
      <i val="true"/>
      <sz val="14"/>
      <name val="Calibri"/>
      <family val="0"/>
      <charset val="1"/>
    </font>
    <font>
      <b val="true"/>
      <i val="true"/>
      <sz val="12"/>
      <name val="Calibri"/>
      <family val="0"/>
      <charset val="1"/>
    </font>
    <font>
      <i val="true"/>
      <sz val="12"/>
      <name val="Calibri"/>
      <family val="0"/>
      <charset val="1"/>
    </font>
    <font>
      <b val="true"/>
      <i val="true"/>
      <sz val="11"/>
      <name val="Calibri"/>
      <family val="0"/>
      <charset val="1"/>
    </font>
    <font>
      <sz val="11"/>
      <name val="Helvetica Neue"/>
      <family val="0"/>
      <charset val="1"/>
    </font>
    <font>
      <sz val="11"/>
      <name val="Helvetica Neue"/>
      <family val="0"/>
    </font>
    <font>
      <b val="true"/>
      <sz val="14"/>
      <name val="Calibri"/>
      <family val="0"/>
      <charset val="1"/>
    </font>
    <font>
      <sz val="11"/>
      <name val="Calibri"/>
      <family val="0"/>
    </font>
  </fonts>
  <fills count="6">
    <fill>
      <patternFill patternType="none"/>
    </fill>
    <fill>
      <patternFill patternType="gray125"/>
    </fill>
    <fill>
      <patternFill patternType="solid">
        <fgColor rgb="FFFFFFFF"/>
        <bgColor rgb="FFFFFFD7"/>
      </patternFill>
    </fill>
    <fill>
      <patternFill patternType="solid">
        <fgColor rgb="FFFFFFD7"/>
        <bgColor rgb="FFFFFFFF"/>
      </patternFill>
    </fill>
    <fill>
      <patternFill patternType="solid">
        <fgColor rgb="FFDDE8CB"/>
        <bgColor rgb="FFCCCCCC"/>
      </patternFill>
    </fill>
    <fill>
      <patternFill patternType="solid">
        <fgColor rgb="FFCCCCCC"/>
        <bgColor rgb="FFCCCCFF"/>
      </patternFill>
    </fill>
  </fills>
  <borders count="26">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style="medium"/>
      <diagonal/>
    </border>
    <border diagonalUp="false" diagonalDown="false">
      <left style="thin"/>
      <right style="thin"/>
      <top style="medium"/>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hair"/>
      <right style="hair"/>
      <top style="hair"/>
      <bottom style="hair"/>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false">
      <left style="thin"/>
      <right style="thin"/>
      <top style="thin"/>
      <bottom/>
      <diagonal/>
    </border>
    <border diagonalUp="false" diagonalDown="false">
      <left style="medium"/>
      <right style="thin"/>
      <top/>
      <bottom style="medium"/>
      <diagonal/>
    </border>
    <border diagonalUp="false" diagonalDown="false">
      <left style="medium"/>
      <right/>
      <top style="hair"/>
      <bottom style="hair"/>
      <diagonal/>
    </border>
    <border diagonalUp="false" diagonalDown="false">
      <left/>
      <right/>
      <top style="hair"/>
      <bottom style="hair"/>
      <diagonal/>
    </border>
    <border diagonalUp="false" diagonalDown="false">
      <left/>
      <right style="medium"/>
      <top style="hair"/>
      <bottom style="hair"/>
      <diagonal/>
    </border>
    <border diagonalUp="false" diagonalDown="false">
      <left style="hair"/>
      <right style="thin"/>
      <top style="hair"/>
      <bottom style="hair"/>
      <diagonal/>
    </border>
    <border diagonalUp="false" diagonalDown="false">
      <left style="thin"/>
      <right style="thin"/>
      <top style="hair"/>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hair"/>
      <top style="hair"/>
      <bottom style="hair"/>
      <diagonal/>
    </border>
    <border diagonalUp="false" diagonalDown="false">
      <left style="thin">
        <color rgb="FFFFFFFF"/>
      </left>
      <right style="thin">
        <color rgb="FFFFFFFF"/>
      </right>
      <top style="thin">
        <color rgb="FFFFFFFF"/>
      </top>
      <bottom style="thin">
        <color rgb="FFFFFFFF"/>
      </bottom>
      <diagonal/>
    </border>
    <border diagonalUp="false" diagonalDown="false">
      <left/>
      <right style="hair"/>
      <top style="thin"/>
      <bottom style="thin"/>
      <diagonal/>
    </border>
    <border diagonalUp="false" diagonalDown="false">
      <left style="hair"/>
      <right style="thin"/>
      <top style="thin"/>
      <bottom style="thin"/>
      <diagonal/>
    </border>
    <border diagonalUp="false" diagonalDown="false">
      <left style="thin"/>
      <right style="thin"/>
      <top/>
      <bottom style="thin"/>
      <diagonal/>
    </border>
    <border diagonalUp="false" diagonalDown="false">
      <left style="thin"/>
      <right style="hair"/>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5" fontId="0" fillId="2"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5" fontId="4" fillId="2" borderId="1" xfId="0" applyFont="true" applyBorder="true" applyAlignment="true" applyProtection="true">
      <alignment horizontal="center" vertical="center" textRotation="0" wrapText="false" indent="0" shrinkToFit="false"/>
      <protection locked="true" hidden="false"/>
    </xf>
    <xf numFmtId="165" fontId="0" fillId="2" borderId="1" xfId="0" applyFont="true" applyBorder="true" applyAlignment="true" applyProtection="true">
      <alignment horizontal="left" vertical="center" textRotation="0" wrapText="true" indent="0" shrinkToFit="false"/>
      <protection locked="true" hidden="false"/>
    </xf>
    <xf numFmtId="165" fontId="0" fillId="2" borderId="1" xfId="0" applyFont="true" applyBorder="true" applyAlignment="true" applyProtection="true">
      <alignment horizontal="general" vertical="bottom" textRotation="0" wrapText="true" indent="0" shrinkToFit="false"/>
      <protection locked="true" hidden="false"/>
    </xf>
    <xf numFmtId="165" fontId="4" fillId="2" borderId="1" xfId="0" applyFont="true" applyBorder="true" applyAlignment="true" applyProtection="true">
      <alignment horizontal="left" vertical="center" textRotation="0" wrapText="true" indent="0" shrinkToFit="false"/>
      <protection locked="true" hidden="false"/>
    </xf>
    <xf numFmtId="165" fontId="6" fillId="2" borderId="1" xfId="0" applyFont="true" applyBorder="true" applyAlignment="true" applyProtection="true">
      <alignment horizontal="left" vertical="center" textRotation="0" wrapText="tru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5" fontId="0" fillId="2" borderId="2" xfId="0" applyFont="true" applyBorder="true" applyAlignment="true" applyProtection="true">
      <alignment horizontal="general" vertical="bottom" textRotation="0" wrapText="tru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5" fontId="0" fillId="2" borderId="1" xfId="0" applyFont="true" applyBorder="true" applyAlignment="true" applyProtection="true">
      <alignment horizontal="justify" vertical="center" textRotation="0" wrapText="false" indent="0" shrinkToFit="false"/>
      <protection locked="true" hidden="false"/>
    </xf>
    <xf numFmtId="165" fontId="0" fillId="0" borderId="1" xfId="0" applyFont="true" applyBorder="tru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general" vertical="bottom" textRotation="0" wrapText="true" indent="0" shrinkToFit="false"/>
      <protection locked="true" hidden="false"/>
    </xf>
    <xf numFmtId="164" fontId="0" fillId="2" borderId="1" xfId="0" applyFont="true" applyBorder="true" applyAlignment="true" applyProtection="true">
      <alignment horizontal="general" vertical="bottom" textRotation="0" wrapText="true" indent="0" shrinkToFit="false"/>
      <protection locked="true" hidden="false"/>
    </xf>
    <xf numFmtId="164" fontId="4" fillId="0" borderId="2" xfId="0" applyFont="true" applyBorder="true" applyAlignment="true" applyProtection="true">
      <alignment horizontal="general" vertical="bottom" textRotation="0" wrapText="false" indent="0" shrinkToFit="false"/>
      <protection locked="true" hidden="false"/>
    </xf>
    <xf numFmtId="166"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5" fontId="4" fillId="2" borderId="4" xfId="0" applyFont="true" applyBorder="true" applyAlignment="true" applyProtection="true">
      <alignment horizontal="center" vertical="bottom" textRotation="0" wrapText="false" indent="0" shrinkToFit="false"/>
      <protection locked="true" hidden="false"/>
    </xf>
    <xf numFmtId="164" fontId="0" fillId="0" borderId="5" xfId="0" applyFont="true" applyBorder="true" applyAlignment="true" applyProtection="true">
      <alignment horizontal="general" vertical="bottom" textRotation="0" wrapText="false" indent="0" shrinkToFit="false"/>
      <protection locked="true" hidden="false"/>
    </xf>
    <xf numFmtId="166" fontId="0" fillId="0" borderId="1" xfId="0" applyFont="true" applyBorder="true" applyAlignment="true" applyProtection="true">
      <alignment horizontal="general" vertical="bottom" textRotation="0" wrapText="false" indent="0" shrinkToFit="false"/>
      <protection locked="true" hidden="false"/>
    </xf>
    <xf numFmtId="167" fontId="0" fillId="2" borderId="1" xfId="0" applyFont="true" applyBorder="true" applyAlignment="true" applyProtection="true">
      <alignment horizontal="general" vertical="bottom" textRotation="0" wrapText="true" indent="0" shrinkToFit="false"/>
      <protection locked="true" hidden="false"/>
    </xf>
    <xf numFmtId="164" fontId="0" fillId="2" borderId="4" xfId="0" applyFont="true" applyBorder="true" applyAlignment="true" applyProtection="true">
      <alignment horizontal="general" vertical="bottom" textRotation="0" wrapText="false" indent="0" shrinkToFit="false"/>
      <protection locked="true" hidden="false"/>
    </xf>
    <xf numFmtId="164" fontId="0" fillId="2" borderId="6" xfId="0" applyFont="true" applyBorder="true" applyAlignment="true" applyProtection="true">
      <alignment horizontal="general" vertical="bottom" textRotation="0" wrapText="false" indent="0" shrinkToFit="false"/>
      <protection locked="true" hidden="false"/>
    </xf>
    <xf numFmtId="164" fontId="0" fillId="2" borderId="6" xfId="0" applyFont="true" applyBorder="true" applyAlignment="true" applyProtection="true">
      <alignment horizontal="center" vertical="bottom" textRotation="0" wrapText="false" indent="0" shrinkToFit="false"/>
      <protection locked="true" hidden="false"/>
    </xf>
    <xf numFmtId="164" fontId="0" fillId="2" borderId="5" xfId="0" applyFont="true" applyBorder="true" applyAlignment="true" applyProtection="true">
      <alignment horizontal="center" vertical="bottom" textRotation="0" wrapText="false" indent="0" shrinkToFit="false"/>
      <protection locked="true" hidden="false"/>
    </xf>
    <xf numFmtId="165" fontId="0" fillId="2" borderId="1" xfId="0" applyFont="tru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5" fontId="4" fillId="2" borderId="1" xfId="0" applyFont="true" applyBorder="true" applyAlignment="true" applyProtection="true">
      <alignment horizontal="general"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false" hidden="false"/>
    </xf>
    <xf numFmtId="168" fontId="0" fillId="2" borderId="1" xfId="0" applyFont="true" applyBorder="true" applyAlignment="true" applyProtection="true">
      <alignment horizontal="general" vertical="bottom" textRotation="0" wrapText="false" indent="0" shrinkToFit="false"/>
      <protection locked="true" hidden="false"/>
    </xf>
    <xf numFmtId="165" fontId="4" fillId="2" borderId="2" xfId="0" applyFont="true" applyBorder="true" applyAlignment="tru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6" fontId="0" fillId="0" borderId="2" xfId="0" applyFont="true" applyBorder="true" applyAlignment="true" applyProtection="true">
      <alignment horizontal="general" vertical="bottom" textRotation="0" wrapText="false" indent="0" shrinkToFit="false"/>
      <protection locked="true" hidden="false"/>
    </xf>
    <xf numFmtId="164" fontId="0" fillId="2" borderId="2" xfId="0" applyFont="true" applyBorder="true" applyAlignment="true" applyProtection="true">
      <alignment horizontal="general" vertical="bottom" textRotation="0" wrapText="true" indent="0" shrinkToFit="false"/>
      <protection locked="true" hidden="false"/>
    </xf>
    <xf numFmtId="167" fontId="0" fillId="2" borderId="2" xfId="0" applyFont="true" applyBorder="true" applyAlignment="true" applyProtection="true">
      <alignment horizontal="general" vertical="bottom" textRotation="0" wrapText="true" indent="0" shrinkToFit="false"/>
      <protection locked="true" hidden="false"/>
    </xf>
    <xf numFmtId="164" fontId="0" fillId="2" borderId="8" xfId="0" applyFont="true" applyBorder="true" applyAlignment="true" applyProtection="true">
      <alignment horizontal="general" vertical="bottom" textRotation="0" wrapText="false" indent="0" shrinkToFit="false"/>
      <protection locked="true" hidden="false"/>
    </xf>
    <xf numFmtId="164" fontId="0"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true" applyBorder="true" applyAlignment="true" applyProtection="true">
      <alignment horizontal="center" vertical="bottom" textRotation="0" wrapText="false" indent="0" shrinkToFit="false"/>
      <protection locked="true" hidden="false"/>
    </xf>
    <xf numFmtId="164" fontId="0" fillId="2" borderId="10" xfId="0" applyFont="true" applyBorder="true" applyAlignment="true" applyProtection="true">
      <alignment horizontal="center" vertical="bottom" textRotation="0" wrapText="false" indent="0" shrinkToFit="false"/>
      <protection locked="true" hidden="false"/>
    </xf>
    <xf numFmtId="168" fontId="0" fillId="2" borderId="2" xfId="0" applyFont="true" applyBorder="true" applyAlignment="true" applyProtection="true">
      <alignment horizontal="general" vertical="bottom" textRotation="0" wrapText="false" indent="0" shrinkToFit="false"/>
      <protection locked="true" hidden="false"/>
    </xf>
    <xf numFmtId="164" fontId="0" fillId="0" borderId="11" xfId="0" applyFont="true" applyBorder="true" applyAlignment="true" applyProtection="true">
      <alignment horizontal="general" vertical="bottom" textRotation="0" wrapText="false" indent="0" shrinkToFit="false"/>
      <protection locked="true" hidden="false"/>
    </xf>
    <xf numFmtId="165" fontId="7" fillId="2" borderId="7" xfId="0" applyFont="true" applyBorder="true" applyAlignment="true" applyProtection="true">
      <alignment horizontal="center" vertical="bottom" textRotation="0" wrapText="false" indent="0" shrinkToFit="false"/>
      <protection locked="true" hidden="false"/>
    </xf>
    <xf numFmtId="165" fontId="7" fillId="2" borderId="12" xfId="0" applyFont="true" applyBorder="true" applyAlignment="true" applyProtection="true">
      <alignment horizontal="center" vertical="bottom" textRotation="0" wrapText="false" indent="0" shrinkToFit="false"/>
      <protection locked="true" hidden="false"/>
    </xf>
    <xf numFmtId="165" fontId="7" fillId="2" borderId="13" xfId="0" applyFont="true" applyBorder="true" applyAlignment="true" applyProtection="true">
      <alignment horizontal="center" vertical="bottom" textRotation="0" wrapText="false" indent="0" shrinkToFit="false"/>
      <protection locked="true" hidden="false"/>
    </xf>
    <xf numFmtId="164" fontId="0" fillId="2" borderId="14" xfId="0" applyFont="true" applyBorder="true" applyAlignment="true" applyProtection="true">
      <alignment horizontal="general" vertical="bottom" textRotation="0" wrapText="true" indent="0" shrinkToFit="false"/>
      <protection locked="true" hidden="false"/>
    </xf>
    <xf numFmtId="165" fontId="8" fillId="2" borderId="14" xfId="0" applyFont="true" applyBorder="true" applyAlignment="true" applyProtection="true">
      <alignment horizontal="general" vertical="bottom" textRotation="0" wrapText="true" indent="0" shrinkToFit="false"/>
      <protection locked="true" hidden="false"/>
    </xf>
    <xf numFmtId="167" fontId="8" fillId="2" borderId="14" xfId="0" applyFont="true" applyBorder="true" applyAlignment="true" applyProtection="true">
      <alignment horizontal="general" vertical="bottom" textRotation="0" wrapText="true" indent="0" shrinkToFit="false"/>
      <protection locked="true" hidden="false"/>
    </xf>
    <xf numFmtId="164" fontId="8" fillId="2" borderId="14" xfId="0" applyFont="true" applyBorder="true" applyAlignment="true" applyProtection="true">
      <alignment horizontal="general" vertical="bottom" textRotation="0" wrapText="true" indent="0" shrinkToFit="false"/>
      <protection locked="true" hidden="false"/>
    </xf>
    <xf numFmtId="164" fontId="9" fillId="2" borderId="14" xfId="0" applyFont="true" applyBorder="true" applyAlignment="true" applyProtection="true">
      <alignment horizontal="general" vertical="bottom" textRotation="0" wrapText="false" indent="0" shrinkToFit="false"/>
      <protection locked="true" hidden="false"/>
    </xf>
    <xf numFmtId="164" fontId="0" fillId="2" borderId="14" xfId="0" applyFont="true" applyBorder="true" applyAlignment="true" applyProtection="true">
      <alignment horizontal="general" vertical="bottom" textRotation="0" wrapText="false" indent="0" shrinkToFit="false"/>
      <protection locked="true" hidden="false"/>
    </xf>
    <xf numFmtId="164" fontId="0" fillId="2" borderId="14" xfId="0" applyFont="true" applyBorder="true" applyAlignment="true" applyProtection="true">
      <alignment horizontal="center" vertical="bottom" textRotation="0" wrapText="false" indent="0" shrinkToFit="false"/>
      <protection locked="true" hidden="false"/>
    </xf>
    <xf numFmtId="168" fontId="0" fillId="2" borderId="14" xfId="0" applyFont="true" applyBorder="true" applyAlignment="true" applyProtection="true">
      <alignment horizontal="general" vertical="bottom" textRotation="0" wrapText="false" indent="0" shrinkToFit="false"/>
      <protection locked="true" hidden="false"/>
    </xf>
    <xf numFmtId="165" fontId="8" fillId="2" borderId="14" xfId="0" applyFont="true" applyBorder="true" applyAlignment="true" applyProtection="true">
      <alignment horizontal="center" vertical="bottom" textRotation="0" wrapText="false" indent="0" shrinkToFit="false"/>
      <protection locked="true" hidden="false"/>
    </xf>
    <xf numFmtId="165" fontId="10" fillId="2" borderId="14" xfId="0" applyFont="true" applyBorder="true" applyAlignment="true" applyProtection="true">
      <alignment horizontal="center" vertical="bottom" textRotation="0" wrapText="false" indent="0" shrinkToFit="false"/>
      <protection locked="true" hidden="false"/>
    </xf>
    <xf numFmtId="165" fontId="10" fillId="2" borderId="15" xfId="0" applyFont="true" applyBorder="true" applyAlignment="true" applyProtection="true">
      <alignment horizontal="center" vertical="bottom" textRotation="0" wrapText="false" indent="0" shrinkToFit="false"/>
      <protection locked="true" hidden="false"/>
    </xf>
    <xf numFmtId="165" fontId="0" fillId="3" borderId="16" xfId="0" applyFont="true" applyBorder="true" applyAlignment="true" applyProtection="true">
      <alignment horizontal="general" vertical="bottom" textRotation="0" wrapText="false" indent="0" shrinkToFit="false"/>
      <protection locked="true" hidden="false"/>
    </xf>
    <xf numFmtId="165" fontId="0" fillId="3" borderId="17" xfId="0" applyFont="true" applyBorder="true" applyAlignment="true" applyProtection="true">
      <alignment horizontal="general" vertical="bottom" textRotation="0" wrapText="false" indent="0" shrinkToFit="false"/>
      <protection locked="true" hidden="false"/>
    </xf>
    <xf numFmtId="166" fontId="0" fillId="3" borderId="17" xfId="0" applyFont="true" applyBorder="true" applyAlignment="true" applyProtection="true">
      <alignment horizontal="general" vertical="bottom" textRotation="0" wrapText="true" indent="0" shrinkToFit="false"/>
      <protection locked="true" hidden="false"/>
    </xf>
    <xf numFmtId="165" fontId="0" fillId="3" borderId="17" xfId="0" applyFont="true" applyBorder="true" applyAlignment="true" applyProtection="true">
      <alignment horizontal="general" vertical="bottom" textRotation="0" wrapText="true" indent="0" shrinkToFit="false"/>
      <protection locked="true" hidden="false"/>
    </xf>
    <xf numFmtId="165" fontId="0" fillId="3" borderId="17" xfId="0" applyFont="true" applyBorder="true" applyAlignment="true" applyProtection="true">
      <alignment horizontal="center" vertical="bottom" textRotation="0" wrapText="true" indent="0" shrinkToFit="false"/>
      <protection locked="true" hidden="false"/>
    </xf>
    <xf numFmtId="165" fontId="0" fillId="3" borderId="18" xfId="0" applyFont="true" applyBorder="true" applyAlignment="true" applyProtection="true">
      <alignment horizontal="general" vertical="bottom" textRotation="0" wrapText="true" indent="0" shrinkToFit="false"/>
      <protection locked="true" hidden="false"/>
    </xf>
    <xf numFmtId="165" fontId="0" fillId="4" borderId="19" xfId="0" applyFont="true" applyBorder="true" applyAlignment="true" applyProtection="true">
      <alignment horizontal="general" vertical="bottom" textRotation="0" wrapText="true" indent="0" shrinkToFit="false"/>
      <protection locked="true" hidden="false"/>
    </xf>
    <xf numFmtId="165" fontId="0" fillId="4" borderId="17" xfId="0" applyFont="true" applyBorder="true" applyAlignment="true" applyProtection="true">
      <alignment horizontal="general" vertical="bottom" textRotation="0" wrapText="false" indent="0" shrinkToFit="false"/>
      <protection locked="true" hidden="false"/>
    </xf>
    <xf numFmtId="165" fontId="0" fillId="3" borderId="17" xfId="0" applyFont="true" applyBorder="true" applyAlignment="true" applyProtection="true">
      <alignment horizontal="center" vertical="bottom" textRotation="0" wrapText="false" indent="0" shrinkToFit="false"/>
      <protection locked="true" hidden="false"/>
    </xf>
    <xf numFmtId="165" fontId="0" fillId="3" borderId="20" xfId="0" applyFont="true" applyBorder="true" applyAlignment="true" applyProtection="true">
      <alignment horizontal="center" vertical="bottom" textRotation="0" wrapText="false" indent="0" shrinkToFit="false"/>
      <protection locked="true" hidden="false"/>
    </xf>
    <xf numFmtId="164" fontId="0" fillId="0" borderId="7" xfId="0" applyFont="true" applyBorder="true" applyAlignment="true" applyProtection="true">
      <alignment horizontal="general" vertical="bottom" textRotation="0" wrapText="false" indent="0" shrinkToFit="false"/>
      <protection locked="false" hidden="false"/>
    </xf>
    <xf numFmtId="166" fontId="0" fillId="5" borderId="7" xfId="0" applyFont="true" applyBorder="true" applyAlignment="true" applyProtection="true">
      <alignment horizontal="general" vertical="bottom" textRotation="0" wrapText="false" indent="0" shrinkToFit="false"/>
      <protection locked="true" hidden="false"/>
    </xf>
    <xf numFmtId="164" fontId="0" fillId="2" borderId="7" xfId="0" applyFont="true" applyBorder="true" applyAlignment="true" applyProtection="true">
      <alignment horizontal="general" vertical="bottom" textRotation="0" wrapText="true" indent="0" shrinkToFit="false"/>
      <protection locked="false" hidden="false"/>
    </xf>
    <xf numFmtId="167" fontId="0" fillId="5" borderId="7" xfId="0" applyFont="true" applyBorder="true" applyAlignment="true" applyProtection="true">
      <alignment horizontal="general" vertical="bottom" textRotation="0" wrapText="true" indent="0" shrinkToFit="false"/>
      <protection locked="true" hidden="false"/>
    </xf>
    <xf numFmtId="166" fontId="0" fillId="5" borderId="7" xfId="0" applyFont="true" applyBorder="true" applyAlignment="true" applyProtection="true">
      <alignment horizontal="general" vertical="bottom" textRotation="0" wrapText="true" indent="0" shrinkToFit="false"/>
      <protection locked="true" hidden="false"/>
    </xf>
    <xf numFmtId="169" fontId="0" fillId="5" borderId="7" xfId="0" applyFont="true" applyBorder="true" applyAlignment="true" applyProtection="true">
      <alignment horizontal="general" vertical="bottom" textRotation="0" wrapText="false" indent="0" shrinkToFit="false"/>
      <protection locked="true" hidden="false"/>
    </xf>
    <xf numFmtId="164" fontId="0" fillId="2" borderId="7" xfId="0" applyFont="true" applyBorder="true" applyAlignment="true" applyProtection="true">
      <alignment horizontal="center" vertical="bottom" textRotation="0" wrapText="false" indent="0" shrinkToFit="false"/>
      <protection locked="false" hidden="false"/>
    </xf>
    <xf numFmtId="164" fontId="0" fillId="5" borderId="7" xfId="0" applyFont="true" applyBorder="true" applyAlignment="true" applyProtection="true">
      <alignment horizontal="center" vertical="bottom" textRotation="0" wrapText="false" indent="0" shrinkToFit="false"/>
      <protection locked="true" hidden="false"/>
    </xf>
    <xf numFmtId="168" fontId="0" fillId="2" borderId="7" xfId="0" applyFont="true" applyBorder="true" applyAlignment="true" applyProtection="true">
      <alignment horizontal="general" vertical="bottom" textRotation="0" wrapText="false" indent="0" shrinkToFit="false"/>
      <protection locked="true" hidden="false"/>
    </xf>
    <xf numFmtId="165" fontId="0" fillId="0" borderId="7" xfId="0" applyFont="true" applyBorder="true" applyAlignment="true" applyProtection="true">
      <alignment horizontal="general" vertical="bottom" textRotation="0" wrapText="false" indent="0" shrinkToFit="false"/>
      <protection locked="false" hidden="false"/>
    </xf>
    <xf numFmtId="170" fontId="0" fillId="0" borderId="7" xfId="0" applyFont="true" applyBorder="true" applyAlignment="true" applyProtection="true">
      <alignment horizontal="general" vertical="bottom" textRotation="0" wrapText="false" indent="0" shrinkToFit="false"/>
      <protection locked="false" hidden="false"/>
    </xf>
    <xf numFmtId="169" fontId="0" fillId="5" borderId="7" xfId="0" applyFont="true" applyBorder="true" applyAlignment="true" applyProtection="true">
      <alignment horizontal="general" vertical="bottom" textRotation="0" wrapText="true" indent="0" shrinkToFit="false"/>
      <protection locked="true" hidden="false"/>
    </xf>
    <xf numFmtId="164" fontId="0" fillId="0" borderId="7" xfId="0" applyFont="true" applyBorder="true" applyAlignment="true" applyProtection="true">
      <alignment horizontal="general" vertical="bottom" textRotation="0" wrapText="false" indent="0" shrinkToFit="false"/>
      <protection locked="true" hidden="false"/>
    </xf>
    <xf numFmtId="164" fontId="0" fillId="2" borderId="7" xfId="0" applyFont="true" applyBorder="true" applyAlignment="true" applyProtection="true">
      <alignment horizontal="general" vertical="bottom" textRotation="0" wrapText="true" indent="0" shrinkToFit="false"/>
      <protection locked="true" hidden="false"/>
    </xf>
    <xf numFmtId="166" fontId="0" fillId="0" borderId="7" xfId="0" applyFont="true" applyBorder="true" applyAlignment="true" applyProtection="true">
      <alignment horizontal="general" vertical="bottom" textRotation="0" wrapText="false" indent="0" shrinkToFit="false"/>
      <protection locked="true" hidden="false"/>
    </xf>
    <xf numFmtId="164" fontId="0" fillId="2" borderId="7" xfId="0" applyFont="true" applyBorder="true" applyAlignment="true" applyProtection="true">
      <alignment horizontal="center" vertical="bottom" textRotation="0" wrapText="false" indent="0" shrinkToFit="false"/>
      <protection locked="true" hidden="false"/>
    </xf>
    <xf numFmtId="164" fontId="0" fillId="2" borderId="7" xfId="0" applyFont="true" applyBorder="true" applyAlignment="true" applyProtection="true">
      <alignment horizontal="general" vertical="bottom" textRotation="0" wrapText="false" indent="0" shrinkToFit="false"/>
      <protection locked="true" hidden="false"/>
    </xf>
    <xf numFmtId="165" fontId="0" fillId="0" borderId="7" xfId="0" applyFont="true" applyBorder="true" applyAlignment="true" applyProtection="true">
      <alignment horizontal="general" vertical="bottom" textRotation="0" wrapText="false" indent="0" shrinkToFit="false"/>
      <protection locked="true" hidden="false"/>
    </xf>
    <xf numFmtId="164" fontId="0" fillId="0" borderId="7" xfId="0" applyFont="true" applyBorder="true" applyAlignment="true" applyProtection="true">
      <alignment horizontal="center" vertical="bottom" textRotation="0" wrapText="false" indent="0" shrinkToFit="false"/>
      <protection locked="true" hidden="false"/>
    </xf>
    <xf numFmtId="165" fontId="13" fillId="0" borderId="1" xfId="0" applyFont="true" applyBorder="true" applyAlignment="true" applyProtection="true">
      <alignment horizontal="center" vertical="bottom" textRotation="0" wrapText="false" indent="0" shrinkToFit="false"/>
      <protection locked="true" hidden="false"/>
    </xf>
    <xf numFmtId="165" fontId="0" fillId="0" borderId="11" xfId="0" applyFont="true" applyBorder="true" applyAlignment="true" applyProtection="true">
      <alignment horizontal="general" vertical="bottom" textRotation="0" wrapText="false" indent="0" shrinkToFit="false"/>
      <protection locked="true" hidden="false"/>
    </xf>
    <xf numFmtId="165" fontId="14" fillId="0" borderId="21" xfId="0" applyFont="true" applyBorder="true" applyAlignment="true" applyProtection="true">
      <alignment horizontal="general" vertical="bottom" textRotation="0" wrapText="false" indent="0" shrinkToFit="false"/>
      <protection locked="true" hidden="false"/>
    </xf>
    <xf numFmtId="164" fontId="14" fillId="0" borderId="21" xfId="0" applyFont="true" applyBorder="true" applyAlignment="true" applyProtection="true">
      <alignment horizontal="general" vertical="bottom" textRotation="0" wrapText="false" indent="0" shrinkToFit="false"/>
      <protection locked="true" hidden="false"/>
    </xf>
    <xf numFmtId="165" fontId="0" fillId="0" borderId="5" xfId="0" applyFont="true" applyBorder="true" applyAlignment="true" applyProtection="true">
      <alignment horizontal="general" vertical="bottom" textRotation="0" wrapText="false" indent="0" shrinkToFit="false"/>
      <protection locked="true" hidden="false"/>
    </xf>
    <xf numFmtId="167" fontId="0" fillId="0" borderId="1" xfId="0" applyFont="true" applyBorder="true" applyAlignment="true" applyProtection="true">
      <alignment horizontal="general" vertical="bottom" textRotation="0" wrapText="false" indent="0" shrinkToFit="false"/>
      <protection locked="true" hidden="false"/>
    </xf>
    <xf numFmtId="165" fontId="0" fillId="0" borderId="4" xfId="0"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true">
      <alignment horizontal="general" vertical="bottom" textRotation="0" wrapText="false" indent="0" shrinkToFit="false"/>
      <protection locked="true" hidden="false"/>
    </xf>
    <xf numFmtId="165" fontId="0" fillId="0" borderId="22" xfId="0" applyFont="true" applyBorder="true" applyAlignment="true" applyProtection="true">
      <alignment horizontal="general" vertical="bottom" textRotation="0" wrapText="false" indent="0" shrinkToFit="false"/>
      <protection locked="true" hidden="false"/>
    </xf>
    <xf numFmtId="165" fontId="0" fillId="0" borderId="23" xfId="0" applyFont="true" applyBorder="true" applyAlignment="true" applyProtection="true">
      <alignment horizontal="general" vertical="bottom" textRotation="0" wrapText="false" indent="0" shrinkToFit="false"/>
      <protection locked="true" hidden="false"/>
    </xf>
    <xf numFmtId="164" fontId="0" fillId="2" borderId="0" xfId="0" applyFont="true" applyBorder="true" applyAlignment="true" applyProtection="true">
      <alignment horizontal="general" vertical="bottom" textRotation="0" wrapText="false" indent="0" shrinkToFit="false"/>
      <protection locked="true" hidden="false"/>
    </xf>
    <xf numFmtId="165" fontId="14" fillId="0" borderId="21" xfId="0" applyFont="true" applyBorder="true" applyAlignment="true" applyProtection="true">
      <alignment horizontal="right" vertical="bottom" textRotation="0" wrapText="false" indent="0" shrinkToFit="false"/>
      <protection locked="true" hidden="false"/>
    </xf>
    <xf numFmtId="164" fontId="0" fillId="0" borderId="24" xfId="0" applyFont="true" applyBorder="true" applyAlignment="true" applyProtection="true">
      <alignment horizontal="general" vertical="bottom" textRotation="0" wrapText="false" indent="0" shrinkToFit="false"/>
      <protection locked="true" hidden="false"/>
    </xf>
    <xf numFmtId="165" fontId="0" fillId="0" borderId="25" xfId="0" applyFont="true" applyBorder="true" applyAlignment="true" applyProtection="true">
      <alignment horizontal="general" vertical="bottom" textRotation="0" wrapText="false" indent="0" shrinkToFit="false"/>
      <protection locked="true" hidden="false"/>
    </xf>
    <xf numFmtId="164" fontId="0" fillId="0" borderId="23" xfId="0" applyFont="true" applyBorder="true" applyAlignment="true" applyProtection="true">
      <alignment horizontal="general" vertical="bottom" textRotation="0" wrapText="false" indent="0" shrinkToFit="false"/>
      <protection locked="true" hidden="false"/>
    </xf>
    <xf numFmtId="164" fontId="0" fillId="0" borderId="25"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DE8CB"/>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castcoachdave@gmail.com" TargetMode="Externa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14"/>
  <sheetViews>
    <sheetView showFormulas="false" showGridLines="false" showRowColHeaders="true" showZeros="true" rightToLeft="false" tabSelected="false" showOutlineSymbols="true" defaultGridColor="true" view="normal" topLeftCell="A16" colorId="64" zoomScale="100" zoomScaleNormal="100" zoomScalePageLayoutView="100" workbookViewId="0">
      <selection pane="topLeft" activeCell="A26" activeCellId="0" sqref="A26"/>
    </sheetView>
  </sheetViews>
  <sheetFormatPr defaultColWidth="11.53515625" defaultRowHeight="14.4" zeroHeight="false" outlineLevelRow="0" outlineLevelCol="0"/>
  <cols>
    <col collapsed="false" customWidth="true" hidden="false" outlineLevel="0" max="1" min="1" style="1" width="110.35"/>
    <col collapsed="false" customWidth="false" hidden="false" outlineLevel="0" max="256" min="2" style="1" width="11.5"/>
  </cols>
  <sheetData>
    <row r="1" customFormat="false" ht="13.2" hidden="false" customHeight="true" outlineLevel="0" collapsed="false">
      <c r="A1" s="2" t="s">
        <v>0</v>
      </c>
      <c r="B1" s="3"/>
      <c r="C1" s="3"/>
      <c r="D1" s="3"/>
      <c r="E1" s="3"/>
      <c r="F1" s="3"/>
      <c r="G1" s="3"/>
      <c r="H1" s="3"/>
      <c r="I1" s="3"/>
      <c r="J1" s="3"/>
      <c r="K1" s="3"/>
    </row>
    <row r="2" customFormat="false" ht="15" hidden="false" customHeight="true" outlineLevel="0" collapsed="false">
      <c r="A2" s="2" t="s">
        <v>1</v>
      </c>
      <c r="B2" s="3"/>
      <c r="C2" s="3"/>
      <c r="D2" s="3"/>
      <c r="E2" s="3"/>
      <c r="F2" s="3"/>
      <c r="G2" s="3"/>
      <c r="H2" s="3"/>
      <c r="I2" s="3"/>
      <c r="J2" s="3"/>
      <c r="K2" s="3"/>
    </row>
    <row r="3" customFormat="false" ht="13.2" hidden="false" customHeight="true" outlineLevel="0" collapsed="false">
      <c r="A3" s="4" t="s">
        <v>2</v>
      </c>
      <c r="B3" s="3"/>
      <c r="C3" s="3"/>
      <c r="D3" s="3"/>
      <c r="E3" s="3"/>
      <c r="F3" s="3"/>
      <c r="G3" s="3"/>
      <c r="H3" s="3"/>
      <c r="I3" s="3"/>
      <c r="J3" s="3"/>
      <c r="K3" s="3"/>
    </row>
    <row r="4" customFormat="false" ht="13.2" hidden="false" customHeight="true" outlineLevel="0" collapsed="false">
      <c r="A4" s="3"/>
      <c r="B4" s="3"/>
      <c r="C4" s="3"/>
      <c r="D4" s="3"/>
      <c r="E4" s="3"/>
      <c r="F4" s="3"/>
      <c r="G4" s="3"/>
      <c r="H4" s="3"/>
      <c r="I4" s="3"/>
      <c r="J4" s="3"/>
      <c r="K4" s="3"/>
    </row>
    <row r="5" customFormat="false" ht="54.75" hidden="false" customHeight="true" outlineLevel="0" collapsed="false">
      <c r="A5" s="5" t="s">
        <v>3</v>
      </c>
      <c r="B5" s="3"/>
      <c r="C5" s="3"/>
      <c r="D5" s="3"/>
      <c r="E5" s="3"/>
      <c r="F5" s="3"/>
      <c r="G5" s="3"/>
      <c r="H5" s="3"/>
      <c r="I5" s="3"/>
      <c r="J5" s="3"/>
      <c r="K5" s="3"/>
    </row>
    <row r="6" customFormat="false" ht="13.2" hidden="false" customHeight="true" outlineLevel="0" collapsed="false">
      <c r="A6" s="3"/>
      <c r="B6" s="3"/>
      <c r="C6" s="3"/>
      <c r="D6" s="3"/>
      <c r="E6" s="3"/>
      <c r="F6" s="3"/>
      <c r="G6" s="3"/>
      <c r="H6" s="3"/>
      <c r="I6" s="3"/>
      <c r="J6" s="3"/>
      <c r="K6" s="3"/>
    </row>
    <row r="7" customFormat="false" ht="45" hidden="false" customHeight="true" outlineLevel="0" collapsed="false">
      <c r="A7" s="6" t="s">
        <v>4</v>
      </c>
      <c r="B7" s="3"/>
      <c r="C7" s="3"/>
      <c r="D7" s="3"/>
      <c r="E7" s="3"/>
      <c r="F7" s="3"/>
      <c r="G7" s="3"/>
      <c r="H7" s="3"/>
      <c r="I7" s="3"/>
      <c r="J7" s="3"/>
      <c r="K7" s="3"/>
    </row>
    <row r="8" customFormat="false" ht="13.2" hidden="false" customHeight="true" outlineLevel="0" collapsed="false">
      <c r="A8" s="3"/>
      <c r="B8" s="3"/>
      <c r="C8" s="3"/>
      <c r="D8" s="3"/>
      <c r="E8" s="3"/>
      <c r="F8" s="3"/>
      <c r="G8" s="3"/>
      <c r="H8" s="3"/>
      <c r="I8" s="3"/>
      <c r="J8" s="3"/>
      <c r="K8" s="3"/>
    </row>
    <row r="9" customFormat="false" ht="80.25" hidden="false" customHeight="true" outlineLevel="0" collapsed="false">
      <c r="A9" s="7" t="s">
        <v>5</v>
      </c>
      <c r="B9" s="3"/>
      <c r="C9" s="3"/>
      <c r="D9" s="3"/>
      <c r="E9" s="3"/>
      <c r="F9" s="3"/>
      <c r="G9" s="3"/>
      <c r="H9" s="3"/>
      <c r="I9" s="3"/>
      <c r="J9" s="3"/>
      <c r="K9" s="3"/>
    </row>
    <row r="10" customFormat="false" ht="13.2" hidden="false" customHeight="true" outlineLevel="0" collapsed="false">
      <c r="A10" s="3"/>
      <c r="B10" s="3"/>
      <c r="C10" s="3"/>
      <c r="D10" s="3"/>
      <c r="E10" s="3"/>
      <c r="F10" s="3"/>
      <c r="G10" s="3"/>
      <c r="H10" s="3"/>
      <c r="I10" s="3"/>
      <c r="J10" s="3"/>
      <c r="K10" s="3"/>
    </row>
    <row r="11" customFormat="false" ht="28.5" hidden="false" customHeight="true" outlineLevel="0" collapsed="false">
      <c r="A11" s="6" t="s">
        <v>6</v>
      </c>
      <c r="B11" s="3"/>
      <c r="C11" s="3"/>
      <c r="D11" s="3"/>
      <c r="E11" s="3"/>
      <c r="F11" s="3"/>
      <c r="G11" s="3"/>
      <c r="H11" s="3"/>
      <c r="I11" s="3"/>
      <c r="J11" s="3"/>
      <c r="K11" s="3"/>
    </row>
    <row r="12" customFormat="false" ht="13.2" hidden="false" customHeight="true" outlineLevel="0" collapsed="false">
      <c r="A12" s="3"/>
      <c r="B12" s="3"/>
      <c r="C12" s="3"/>
      <c r="D12" s="3"/>
      <c r="E12" s="3"/>
      <c r="F12" s="3"/>
      <c r="G12" s="3"/>
      <c r="H12" s="3"/>
      <c r="I12" s="3"/>
      <c r="J12" s="3"/>
      <c r="K12" s="3"/>
    </row>
    <row r="13" customFormat="false" ht="29.25" hidden="false" customHeight="true" outlineLevel="0" collapsed="false">
      <c r="A13" s="8" t="s">
        <v>7</v>
      </c>
      <c r="B13" s="3"/>
      <c r="C13" s="3"/>
      <c r="D13" s="3"/>
      <c r="E13" s="3"/>
      <c r="F13" s="3"/>
      <c r="G13" s="3"/>
      <c r="H13" s="3"/>
      <c r="I13" s="3"/>
      <c r="J13" s="3"/>
      <c r="K13" s="3"/>
    </row>
    <row r="14" customFormat="false" ht="15" hidden="false" customHeight="true" outlineLevel="0" collapsed="false">
      <c r="A14" s="3"/>
      <c r="B14" s="3"/>
      <c r="C14" s="3"/>
      <c r="D14" s="3"/>
      <c r="E14" s="3"/>
      <c r="F14" s="3"/>
      <c r="G14" s="3"/>
      <c r="H14" s="3"/>
      <c r="I14" s="3"/>
      <c r="J14" s="3"/>
      <c r="K14" s="3"/>
    </row>
    <row r="15" customFormat="false" ht="15" hidden="false" customHeight="true" outlineLevel="0" collapsed="false">
      <c r="A15" s="9" t="s">
        <v>8</v>
      </c>
      <c r="B15" s="3"/>
      <c r="C15" s="3"/>
      <c r="D15" s="3"/>
      <c r="E15" s="3"/>
      <c r="F15" s="3"/>
      <c r="G15" s="3"/>
      <c r="H15" s="3"/>
      <c r="I15" s="3"/>
      <c r="J15" s="3"/>
      <c r="K15" s="3"/>
    </row>
    <row r="16" customFormat="false" ht="44.4" hidden="false" customHeight="true" outlineLevel="0" collapsed="false">
      <c r="A16" s="10" t="s">
        <v>9</v>
      </c>
      <c r="B16" s="3"/>
      <c r="C16" s="3"/>
      <c r="D16" s="3"/>
      <c r="E16" s="3"/>
      <c r="F16" s="3"/>
      <c r="G16" s="3"/>
      <c r="H16" s="3"/>
      <c r="I16" s="3"/>
      <c r="J16" s="3"/>
      <c r="K16" s="3"/>
    </row>
    <row r="17" customFormat="false" ht="15" hidden="false" customHeight="true" outlineLevel="0" collapsed="false">
      <c r="A17" s="11"/>
      <c r="B17" s="3"/>
      <c r="C17" s="3"/>
      <c r="D17" s="3"/>
      <c r="E17" s="3"/>
      <c r="F17" s="3"/>
      <c r="G17" s="3"/>
      <c r="H17" s="3"/>
      <c r="I17" s="3"/>
      <c r="J17" s="3"/>
      <c r="K17" s="3"/>
    </row>
    <row r="18" customFormat="false" ht="42.75" hidden="false" customHeight="true" outlineLevel="0" collapsed="false">
      <c r="A18" s="12" t="s">
        <v>10</v>
      </c>
      <c r="B18" s="3"/>
      <c r="C18" s="3"/>
      <c r="D18" s="3"/>
      <c r="E18" s="3"/>
      <c r="F18" s="3"/>
      <c r="G18" s="3"/>
      <c r="H18" s="3"/>
      <c r="I18" s="3"/>
      <c r="J18" s="3"/>
      <c r="K18" s="3"/>
    </row>
    <row r="19" customFormat="false" ht="8" hidden="false" customHeight="true" outlineLevel="0" collapsed="false">
      <c r="A19" s="3"/>
      <c r="B19" s="3"/>
      <c r="C19" s="3"/>
      <c r="D19" s="3"/>
      <c r="E19" s="3"/>
      <c r="F19" s="3"/>
      <c r="G19" s="3"/>
      <c r="H19" s="3"/>
      <c r="I19" s="3"/>
      <c r="J19" s="3"/>
      <c r="K19" s="3"/>
    </row>
    <row r="20" customFormat="false" ht="28.5" hidden="false" customHeight="true" outlineLevel="0" collapsed="false">
      <c r="A20" s="5" t="s">
        <v>11</v>
      </c>
      <c r="B20" s="3"/>
      <c r="C20" s="3"/>
      <c r="D20" s="3"/>
      <c r="E20" s="3"/>
      <c r="F20" s="3"/>
      <c r="G20" s="3"/>
      <c r="H20" s="3"/>
      <c r="I20" s="3"/>
      <c r="J20" s="3"/>
      <c r="K20" s="3"/>
    </row>
    <row r="21" customFormat="false" ht="8" hidden="false" customHeight="true" outlineLevel="0" collapsed="false">
      <c r="A21" s="3"/>
      <c r="B21" s="3"/>
      <c r="C21" s="3"/>
      <c r="D21" s="3"/>
      <c r="E21" s="3"/>
      <c r="F21" s="3"/>
      <c r="G21" s="3"/>
      <c r="H21" s="3"/>
      <c r="I21" s="3"/>
      <c r="J21" s="3"/>
      <c r="K21" s="3"/>
    </row>
    <row r="22" customFormat="false" ht="15" hidden="false" customHeight="true" outlineLevel="0" collapsed="false">
      <c r="A22" s="13" t="s">
        <v>12</v>
      </c>
      <c r="B22" s="3"/>
      <c r="C22" s="3"/>
      <c r="D22" s="3"/>
      <c r="E22" s="3"/>
      <c r="F22" s="3"/>
      <c r="G22" s="3"/>
      <c r="H22" s="3"/>
      <c r="I22" s="3"/>
      <c r="J22" s="3"/>
      <c r="K22" s="3"/>
    </row>
    <row r="23" customFormat="false" ht="29.25" hidden="false" customHeight="true" outlineLevel="0" collapsed="false">
      <c r="A23" s="5" t="s">
        <v>13</v>
      </c>
      <c r="B23" s="3"/>
      <c r="C23" s="3"/>
      <c r="D23" s="3"/>
      <c r="E23" s="3"/>
      <c r="F23" s="3"/>
      <c r="G23" s="3"/>
      <c r="H23" s="3"/>
      <c r="I23" s="3"/>
      <c r="J23" s="3"/>
      <c r="K23" s="3"/>
    </row>
    <row r="24" customFormat="false" ht="26.4" hidden="false" customHeight="true" outlineLevel="0" collapsed="false">
      <c r="A24" s="5" t="s">
        <v>14</v>
      </c>
      <c r="B24" s="14"/>
      <c r="C24" s="3"/>
      <c r="D24" s="3"/>
      <c r="E24" s="3"/>
      <c r="F24" s="3"/>
      <c r="G24" s="3"/>
      <c r="H24" s="3"/>
      <c r="I24" s="3"/>
      <c r="J24" s="3"/>
      <c r="K24" s="3"/>
    </row>
    <row r="25" customFormat="false" ht="25.95" hidden="false" customHeight="true" outlineLevel="0" collapsed="false">
      <c r="A25" s="5" t="s">
        <v>15</v>
      </c>
      <c r="B25" s="3"/>
      <c r="C25" s="3"/>
      <c r="D25" s="3"/>
      <c r="E25" s="3"/>
      <c r="F25" s="3"/>
      <c r="G25" s="3"/>
      <c r="H25" s="3"/>
      <c r="I25" s="3"/>
      <c r="J25" s="3"/>
      <c r="K25" s="3"/>
    </row>
    <row r="26" customFormat="false" ht="8" hidden="false" customHeight="true" outlineLevel="0" collapsed="false">
      <c r="A26" s="3"/>
      <c r="B26" s="3"/>
      <c r="C26" s="3"/>
      <c r="D26" s="3"/>
      <c r="E26" s="3"/>
      <c r="F26" s="3"/>
      <c r="G26" s="3"/>
      <c r="H26" s="3"/>
      <c r="I26" s="3"/>
      <c r="J26" s="3"/>
      <c r="K26" s="3"/>
    </row>
    <row r="27" customFormat="false" ht="26.4" hidden="false" customHeight="true" outlineLevel="0" collapsed="false">
      <c r="A27" s="5" t="s">
        <v>16</v>
      </c>
      <c r="B27" s="3"/>
      <c r="C27" s="3"/>
      <c r="D27" s="3"/>
      <c r="E27" s="3"/>
      <c r="F27" s="3"/>
      <c r="G27" s="3"/>
      <c r="H27" s="3"/>
      <c r="I27" s="3"/>
      <c r="J27" s="3"/>
      <c r="K27" s="3"/>
    </row>
    <row r="28" customFormat="false" ht="8" hidden="false" customHeight="true" outlineLevel="0" collapsed="false">
      <c r="A28" s="3"/>
      <c r="B28" s="3"/>
      <c r="C28" s="3"/>
      <c r="D28" s="3"/>
      <c r="E28" s="3"/>
      <c r="F28" s="3"/>
      <c r="G28" s="3"/>
      <c r="H28" s="3"/>
      <c r="I28" s="3"/>
      <c r="J28" s="3"/>
      <c r="K28" s="3"/>
    </row>
    <row r="29" customFormat="false" ht="29.4" hidden="false" customHeight="true" outlineLevel="0" collapsed="false">
      <c r="A29" s="5" t="s">
        <v>17</v>
      </c>
      <c r="B29" s="3"/>
      <c r="C29" s="3"/>
      <c r="D29" s="3"/>
      <c r="E29" s="3"/>
      <c r="F29" s="3"/>
      <c r="G29" s="3"/>
      <c r="H29" s="3"/>
      <c r="I29" s="3"/>
      <c r="J29" s="3"/>
      <c r="K29" s="3"/>
    </row>
    <row r="30" customFormat="false" ht="8" hidden="false" customHeight="true" outlineLevel="0" collapsed="false">
      <c r="A30" s="3"/>
      <c r="B30" s="3"/>
      <c r="C30" s="3"/>
      <c r="D30" s="3"/>
      <c r="E30" s="3"/>
      <c r="F30" s="3"/>
      <c r="G30" s="3"/>
      <c r="H30" s="3"/>
      <c r="I30" s="3"/>
      <c r="J30" s="3"/>
      <c r="K30" s="3"/>
    </row>
    <row r="31" customFormat="false" ht="27" hidden="false" customHeight="true" outlineLevel="0" collapsed="false">
      <c r="A31" s="5" t="s">
        <v>18</v>
      </c>
      <c r="B31" s="3"/>
      <c r="C31" s="3"/>
      <c r="D31" s="3"/>
      <c r="E31" s="3"/>
      <c r="F31" s="3"/>
      <c r="G31" s="3"/>
      <c r="H31" s="3"/>
      <c r="I31" s="3"/>
      <c r="J31" s="3"/>
      <c r="K31" s="3"/>
    </row>
    <row r="32" customFormat="false" ht="8" hidden="false" customHeight="true" outlineLevel="0" collapsed="false">
      <c r="A32" s="3"/>
      <c r="B32" s="3"/>
      <c r="C32" s="3"/>
      <c r="D32" s="3"/>
      <c r="E32" s="3"/>
      <c r="F32" s="3"/>
      <c r="G32" s="3"/>
      <c r="H32" s="3"/>
      <c r="I32" s="3"/>
      <c r="J32" s="3"/>
      <c r="K32" s="3"/>
    </row>
    <row r="33" customFormat="false" ht="15" hidden="false" customHeight="true" outlineLevel="0" collapsed="false">
      <c r="A33" s="5" t="s">
        <v>19</v>
      </c>
      <c r="B33" s="3"/>
      <c r="C33" s="3"/>
      <c r="D33" s="3"/>
      <c r="E33" s="3"/>
      <c r="F33" s="3"/>
      <c r="G33" s="3"/>
      <c r="H33" s="3"/>
      <c r="I33" s="3"/>
      <c r="J33" s="3"/>
      <c r="K33" s="3"/>
    </row>
    <row r="34" customFormat="false" ht="8" hidden="false" customHeight="true" outlineLevel="0" collapsed="false">
      <c r="A34" s="3"/>
      <c r="B34" s="3"/>
      <c r="C34" s="3"/>
      <c r="D34" s="3"/>
      <c r="E34" s="3"/>
      <c r="F34" s="3"/>
      <c r="G34" s="3"/>
      <c r="H34" s="3"/>
      <c r="I34" s="3"/>
      <c r="J34" s="3"/>
      <c r="K34" s="3"/>
    </row>
    <row r="35" customFormat="false" ht="29.25" hidden="false" customHeight="true" outlineLevel="0" collapsed="false">
      <c r="A35" s="5" t="s">
        <v>20</v>
      </c>
      <c r="B35" s="3"/>
      <c r="C35" s="3"/>
      <c r="D35" s="3"/>
      <c r="E35" s="3"/>
      <c r="F35" s="3"/>
      <c r="G35" s="3"/>
      <c r="H35" s="3"/>
      <c r="I35" s="3"/>
      <c r="J35" s="3"/>
      <c r="K35" s="3"/>
    </row>
    <row r="36" customFormat="false" ht="8" hidden="false" customHeight="true" outlineLevel="0" collapsed="false">
      <c r="A36" s="3"/>
      <c r="B36" s="3"/>
      <c r="C36" s="3"/>
      <c r="D36" s="3"/>
      <c r="E36" s="3"/>
      <c r="F36" s="3"/>
      <c r="G36" s="3"/>
      <c r="H36" s="3"/>
      <c r="I36" s="3"/>
      <c r="J36" s="3"/>
      <c r="K36" s="3"/>
    </row>
    <row r="37" customFormat="false" ht="15" hidden="false" customHeight="true" outlineLevel="0" collapsed="false">
      <c r="A37" s="13" t="s">
        <v>21</v>
      </c>
      <c r="B37" s="3"/>
      <c r="C37" s="3"/>
      <c r="D37" s="3"/>
      <c r="E37" s="3"/>
      <c r="F37" s="3"/>
      <c r="G37" s="3"/>
      <c r="H37" s="3"/>
      <c r="I37" s="3"/>
      <c r="J37" s="3"/>
      <c r="K37" s="3"/>
    </row>
    <row r="38" customFormat="false" ht="8" hidden="false" customHeight="true" outlineLevel="0" collapsed="false">
      <c r="A38" s="3"/>
      <c r="B38" s="3"/>
      <c r="C38" s="3"/>
      <c r="D38" s="3"/>
      <c r="E38" s="3"/>
      <c r="F38" s="3"/>
      <c r="G38" s="3"/>
      <c r="H38" s="3"/>
      <c r="I38" s="3"/>
      <c r="J38" s="3"/>
      <c r="K38" s="3"/>
    </row>
    <row r="39" customFormat="false" ht="15.75" hidden="false" customHeight="true" outlineLevel="0" collapsed="false">
      <c r="A39" s="15"/>
      <c r="B39" s="3"/>
      <c r="C39" s="3"/>
      <c r="D39" s="3"/>
      <c r="E39" s="3"/>
      <c r="F39" s="3"/>
      <c r="G39" s="3"/>
      <c r="H39" s="3"/>
      <c r="I39" s="3"/>
      <c r="J39" s="3"/>
      <c r="K39" s="3"/>
    </row>
    <row r="40" customFormat="false" ht="13.2" hidden="false" customHeight="true" outlineLevel="0" collapsed="false">
      <c r="A40" s="16"/>
      <c r="B40" s="3"/>
      <c r="C40" s="3"/>
      <c r="D40" s="3"/>
      <c r="E40" s="3"/>
      <c r="F40" s="3"/>
      <c r="G40" s="3"/>
      <c r="H40" s="3"/>
      <c r="I40" s="3"/>
      <c r="J40" s="3"/>
      <c r="K40" s="3"/>
    </row>
    <row r="41" customFormat="false" ht="13.2" hidden="false" customHeight="true" outlineLevel="0" collapsed="false">
      <c r="A41" s="11"/>
      <c r="B41" s="3"/>
      <c r="C41" s="3"/>
      <c r="D41" s="3"/>
      <c r="E41" s="3"/>
      <c r="F41" s="3"/>
      <c r="G41" s="3"/>
      <c r="H41" s="3"/>
      <c r="I41" s="3"/>
      <c r="J41" s="3"/>
      <c r="K41" s="3"/>
    </row>
    <row r="42" customFormat="false" ht="13.2" hidden="false" customHeight="true" outlineLevel="0" collapsed="false">
      <c r="A42" s="3"/>
      <c r="B42" s="3"/>
      <c r="C42" s="3"/>
      <c r="D42" s="3"/>
      <c r="E42" s="3"/>
      <c r="F42" s="3"/>
      <c r="G42" s="3"/>
      <c r="H42" s="3"/>
      <c r="I42" s="3"/>
      <c r="J42" s="3"/>
      <c r="K42" s="3"/>
    </row>
    <row r="43" customFormat="false" ht="13.2" hidden="false" customHeight="true" outlineLevel="0" collapsed="false">
      <c r="A43" s="3"/>
      <c r="B43" s="3"/>
      <c r="C43" s="3"/>
      <c r="D43" s="3"/>
      <c r="E43" s="3"/>
      <c r="F43" s="3"/>
      <c r="G43" s="3"/>
      <c r="H43" s="3"/>
      <c r="I43" s="3"/>
      <c r="J43" s="3"/>
      <c r="K43" s="3"/>
    </row>
    <row r="44" customFormat="false" ht="13.2" hidden="false" customHeight="true" outlineLevel="0" collapsed="false">
      <c r="A44" s="3"/>
      <c r="B44" s="3"/>
      <c r="C44" s="3"/>
      <c r="D44" s="3"/>
      <c r="E44" s="3"/>
      <c r="F44" s="3"/>
      <c r="G44" s="3"/>
      <c r="H44" s="3"/>
      <c r="I44" s="3"/>
      <c r="J44" s="3"/>
      <c r="K44" s="3"/>
    </row>
    <row r="45" customFormat="false" ht="13.2" hidden="false" customHeight="true" outlineLevel="0" collapsed="false">
      <c r="A45" s="3"/>
      <c r="B45" s="3"/>
      <c r="C45" s="3"/>
      <c r="D45" s="3"/>
      <c r="E45" s="3"/>
      <c r="F45" s="3"/>
      <c r="G45" s="3"/>
      <c r="H45" s="3"/>
      <c r="I45" s="3"/>
      <c r="J45" s="3"/>
      <c r="K45" s="3"/>
    </row>
    <row r="46" customFormat="false" ht="13.2" hidden="false" customHeight="true" outlineLevel="0" collapsed="false">
      <c r="A46" s="3"/>
      <c r="B46" s="3"/>
      <c r="C46" s="3"/>
      <c r="D46" s="3"/>
      <c r="E46" s="3"/>
      <c r="F46" s="3"/>
      <c r="G46" s="3"/>
      <c r="H46" s="3"/>
      <c r="I46" s="3"/>
      <c r="J46" s="3"/>
      <c r="K46" s="3"/>
    </row>
    <row r="47" customFormat="false" ht="13.2" hidden="false" customHeight="true" outlineLevel="0" collapsed="false">
      <c r="A47" s="3"/>
      <c r="B47" s="3"/>
      <c r="C47" s="3"/>
      <c r="D47" s="3"/>
      <c r="E47" s="3"/>
      <c r="F47" s="3"/>
      <c r="G47" s="3"/>
      <c r="H47" s="3"/>
      <c r="I47" s="3"/>
      <c r="J47" s="3"/>
      <c r="K47" s="3"/>
    </row>
    <row r="48" customFormat="false" ht="13.2" hidden="false" customHeight="true" outlineLevel="0" collapsed="false">
      <c r="A48" s="3"/>
      <c r="B48" s="3"/>
      <c r="C48" s="3"/>
      <c r="D48" s="3"/>
      <c r="E48" s="3"/>
      <c r="F48" s="3"/>
      <c r="G48" s="3"/>
      <c r="H48" s="3"/>
      <c r="I48" s="3"/>
      <c r="J48" s="3"/>
      <c r="K48" s="3"/>
    </row>
    <row r="49" customFormat="false" ht="13.2" hidden="false" customHeight="true" outlineLevel="0" collapsed="false">
      <c r="A49" s="3"/>
      <c r="B49" s="3"/>
      <c r="C49" s="3"/>
      <c r="D49" s="3"/>
      <c r="E49" s="3"/>
      <c r="F49" s="3"/>
      <c r="G49" s="3"/>
      <c r="H49" s="3"/>
      <c r="I49" s="3"/>
      <c r="J49" s="3"/>
      <c r="K49" s="3"/>
    </row>
    <row r="50" customFormat="false" ht="13.2" hidden="false" customHeight="true" outlineLevel="0" collapsed="false">
      <c r="A50" s="3"/>
      <c r="B50" s="3"/>
      <c r="C50" s="3"/>
      <c r="D50" s="3"/>
      <c r="E50" s="3"/>
      <c r="F50" s="3"/>
      <c r="G50" s="3"/>
      <c r="H50" s="3"/>
      <c r="I50" s="3"/>
      <c r="J50" s="3"/>
      <c r="K50" s="3"/>
    </row>
    <row r="51" customFormat="false" ht="13.2" hidden="false" customHeight="true" outlineLevel="0" collapsed="false">
      <c r="A51" s="3"/>
      <c r="B51" s="3"/>
      <c r="C51" s="3"/>
      <c r="D51" s="3"/>
      <c r="E51" s="3"/>
      <c r="F51" s="3"/>
      <c r="G51" s="3"/>
      <c r="H51" s="3"/>
      <c r="I51" s="3"/>
      <c r="J51" s="3"/>
      <c r="K51" s="3"/>
    </row>
    <row r="52" customFormat="false" ht="13.2" hidden="false" customHeight="true" outlineLevel="0" collapsed="false">
      <c r="A52" s="3"/>
      <c r="B52" s="3"/>
      <c r="C52" s="3"/>
      <c r="D52" s="3"/>
      <c r="E52" s="3"/>
      <c r="F52" s="3"/>
      <c r="G52" s="3"/>
      <c r="H52" s="3"/>
      <c r="I52" s="3"/>
      <c r="J52" s="3"/>
      <c r="K52" s="3"/>
    </row>
    <row r="53" customFormat="false" ht="13.2" hidden="false" customHeight="true" outlineLevel="0" collapsed="false">
      <c r="A53" s="3"/>
      <c r="B53" s="3"/>
      <c r="C53" s="3"/>
      <c r="D53" s="3"/>
      <c r="E53" s="3"/>
      <c r="F53" s="3"/>
      <c r="G53" s="3"/>
      <c r="H53" s="3"/>
      <c r="I53" s="3"/>
      <c r="J53" s="3"/>
      <c r="K53" s="3"/>
    </row>
    <row r="54" customFormat="false" ht="13.2" hidden="false" customHeight="true" outlineLevel="0" collapsed="false">
      <c r="A54" s="3"/>
      <c r="B54" s="3"/>
      <c r="C54" s="3"/>
      <c r="D54" s="3"/>
      <c r="E54" s="3"/>
      <c r="F54" s="3"/>
      <c r="G54" s="3"/>
      <c r="H54" s="3"/>
      <c r="I54" s="3"/>
      <c r="J54" s="3"/>
      <c r="K54" s="3"/>
    </row>
    <row r="55" customFormat="false" ht="13.2" hidden="false" customHeight="true" outlineLevel="0" collapsed="false">
      <c r="A55" s="3"/>
      <c r="B55" s="3"/>
      <c r="C55" s="3"/>
      <c r="D55" s="3"/>
      <c r="E55" s="3"/>
      <c r="F55" s="3"/>
      <c r="G55" s="3"/>
      <c r="H55" s="3"/>
      <c r="I55" s="3"/>
      <c r="J55" s="3"/>
      <c r="K55" s="3"/>
    </row>
    <row r="56" customFormat="false" ht="13.2" hidden="false" customHeight="true" outlineLevel="0" collapsed="false">
      <c r="A56" s="3"/>
      <c r="B56" s="3"/>
      <c r="C56" s="3"/>
      <c r="D56" s="3"/>
      <c r="E56" s="3"/>
      <c r="F56" s="3"/>
      <c r="G56" s="3"/>
      <c r="H56" s="3"/>
      <c r="I56" s="3"/>
      <c r="J56" s="3"/>
      <c r="K56" s="3"/>
    </row>
    <row r="57" customFormat="false" ht="13.2" hidden="false" customHeight="true" outlineLevel="0" collapsed="false">
      <c r="A57" s="3"/>
      <c r="B57" s="3"/>
      <c r="C57" s="3"/>
      <c r="D57" s="3"/>
      <c r="E57" s="3"/>
      <c r="F57" s="3"/>
      <c r="G57" s="3"/>
      <c r="H57" s="3"/>
      <c r="I57" s="3"/>
      <c r="J57" s="3"/>
      <c r="K57" s="3"/>
    </row>
    <row r="58" customFormat="false" ht="13.2" hidden="false" customHeight="true" outlineLevel="0" collapsed="false">
      <c r="A58" s="3"/>
      <c r="B58" s="3"/>
      <c r="C58" s="3"/>
      <c r="D58" s="3"/>
      <c r="E58" s="3"/>
      <c r="F58" s="3"/>
      <c r="G58" s="3"/>
      <c r="H58" s="3"/>
      <c r="I58" s="3"/>
      <c r="J58" s="3"/>
      <c r="K58" s="3"/>
    </row>
    <row r="59" customFormat="false" ht="13.2" hidden="false" customHeight="true" outlineLevel="0" collapsed="false">
      <c r="A59" s="3"/>
      <c r="B59" s="3"/>
      <c r="C59" s="3"/>
      <c r="D59" s="3"/>
      <c r="E59" s="3"/>
      <c r="F59" s="3"/>
      <c r="G59" s="3"/>
      <c r="H59" s="3"/>
      <c r="I59" s="3"/>
      <c r="J59" s="3"/>
      <c r="K59" s="3"/>
    </row>
    <row r="60" customFormat="false" ht="13.2" hidden="false" customHeight="true" outlineLevel="0" collapsed="false">
      <c r="A60" s="3"/>
      <c r="B60" s="3"/>
      <c r="C60" s="3"/>
      <c r="D60" s="3"/>
      <c r="E60" s="3"/>
      <c r="F60" s="3"/>
      <c r="G60" s="3"/>
      <c r="H60" s="3"/>
      <c r="I60" s="3"/>
      <c r="J60" s="3"/>
      <c r="K60" s="3"/>
    </row>
    <row r="61" customFormat="false" ht="13.2" hidden="false" customHeight="true" outlineLevel="0" collapsed="false">
      <c r="A61" s="3"/>
      <c r="B61" s="3"/>
      <c r="C61" s="3"/>
      <c r="D61" s="3"/>
      <c r="E61" s="3"/>
      <c r="F61" s="3"/>
      <c r="G61" s="3"/>
      <c r="H61" s="3"/>
      <c r="I61" s="3"/>
      <c r="J61" s="3"/>
      <c r="K61" s="3"/>
    </row>
    <row r="62" customFormat="false" ht="13.2" hidden="false" customHeight="true" outlineLevel="0" collapsed="false">
      <c r="A62" s="3"/>
      <c r="B62" s="3"/>
      <c r="C62" s="3"/>
      <c r="D62" s="3"/>
      <c r="E62" s="3"/>
      <c r="F62" s="3"/>
      <c r="G62" s="3"/>
      <c r="H62" s="3"/>
      <c r="I62" s="3"/>
      <c r="J62" s="3"/>
      <c r="K62" s="3"/>
    </row>
    <row r="63" customFormat="false" ht="13.2" hidden="false" customHeight="true" outlineLevel="0" collapsed="false">
      <c r="A63" s="3"/>
      <c r="B63" s="3"/>
      <c r="C63" s="3"/>
      <c r="D63" s="3"/>
      <c r="E63" s="3"/>
      <c r="F63" s="3"/>
      <c r="G63" s="3"/>
      <c r="H63" s="3"/>
      <c r="I63" s="3"/>
      <c r="J63" s="3"/>
      <c r="K63" s="3"/>
    </row>
    <row r="64" customFormat="false" ht="13.2" hidden="false" customHeight="true" outlineLevel="0" collapsed="false">
      <c r="A64" s="3"/>
      <c r="B64" s="3"/>
      <c r="C64" s="3"/>
      <c r="D64" s="3"/>
      <c r="E64" s="3"/>
      <c r="F64" s="3"/>
      <c r="G64" s="3"/>
      <c r="H64" s="3"/>
      <c r="I64" s="3"/>
      <c r="J64" s="3"/>
      <c r="K64" s="3"/>
    </row>
    <row r="65" customFormat="false" ht="13.2" hidden="false" customHeight="true" outlineLevel="0" collapsed="false">
      <c r="A65" s="3"/>
      <c r="B65" s="3"/>
      <c r="C65" s="3"/>
      <c r="D65" s="3"/>
      <c r="E65" s="3"/>
      <c r="F65" s="3"/>
      <c r="G65" s="3"/>
      <c r="H65" s="3"/>
      <c r="I65" s="3"/>
      <c r="J65" s="3"/>
      <c r="K65" s="3"/>
    </row>
    <row r="66" customFormat="false" ht="13.2" hidden="false" customHeight="true" outlineLevel="0" collapsed="false">
      <c r="A66" s="3"/>
      <c r="B66" s="3"/>
      <c r="C66" s="3"/>
      <c r="D66" s="3"/>
      <c r="E66" s="3"/>
      <c r="F66" s="3"/>
      <c r="G66" s="3"/>
      <c r="H66" s="3"/>
      <c r="I66" s="3"/>
      <c r="J66" s="3"/>
      <c r="K66" s="3"/>
    </row>
    <row r="67" customFormat="false" ht="13.2" hidden="false" customHeight="true" outlineLevel="0" collapsed="false">
      <c r="A67" s="3"/>
      <c r="B67" s="3"/>
      <c r="C67" s="3"/>
      <c r="D67" s="3"/>
      <c r="E67" s="3"/>
      <c r="F67" s="3"/>
      <c r="G67" s="3"/>
      <c r="H67" s="3"/>
      <c r="I67" s="3"/>
      <c r="J67" s="3"/>
      <c r="K67" s="3"/>
    </row>
    <row r="68" customFormat="false" ht="13.2" hidden="false" customHeight="true" outlineLevel="0" collapsed="false">
      <c r="A68" s="3"/>
      <c r="B68" s="3"/>
      <c r="C68" s="3"/>
      <c r="D68" s="3"/>
      <c r="E68" s="3"/>
      <c r="F68" s="3"/>
      <c r="G68" s="3"/>
      <c r="H68" s="3"/>
      <c r="I68" s="3"/>
      <c r="J68" s="3"/>
      <c r="K68" s="3"/>
    </row>
    <row r="69" customFormat="false" ht="13.2" hidden="false" customHeight="true" outlineLevel="0" collapsed="false">
      <c r="A69" s="3"/>
      <c r="B69" s="3"/>
      <c r="C69" s="3"/>
      <c r="D69" s="3"/>
      <c r="E69" s="3"/>
      <c r="F69" s="3"/>
      <c r="G69" s="3"/>
      <c r="H69" s="3"/>
      <c r="I69" s="3"/>
      <c r="J69" s="3"/>
      <c r="K69" s="3"/>
    </row>
    <row r="70" customFormat="false" ht="13.2" hidden="false" customHeight="true" outlineLevel="0" collapsed="false">
      <c r="A70" s="3"/>
      <c r="B70" s="3"/>
      <c r="C70" s="3"/>
      <c r="D70" s="3"/>
      <c r="E70" s="3"/>
      <c r="F70" s="3"/>
      <c r="G70" s="3"/>
      <c r="H70" s="3"/>
      <c r="I70" s="3"/>
      <c r="J70" s="3"/>
      <c r="K70" s="3"/>
    </row>
    <row r="71" customFormat="false" ht="13.2" hidden="false" customHeight="true" outlineLevel="0" collapsed="false">
      <c r="A71" s="3"/>
      <c r="B71" s="3"/>
      <c r="C71" s="3"/>
      <c r="D71" s="3"/>
      <c r="E71" s="3"/>
      <c r="F71" s="3"/>
      <c r="G71" s="3"/>
      <c r="H71" s="3"/>
      <c r="I71" s="3"/>
      <c r="J71" s="3"/>
      <c r="K71" s="3"/>
    </row>
    <row r="72" customFormat="false" ht="13.2" hidden="false" customHeight="true" outlineLevel="0" collapsed="false">
      <c r="A72" s="3"/>
      <c r="B72" s="3"/>
      <c r="C72" s="3"/>
      <c r="D72" s="3"/>
      <c r="E72" s="3"/>
      <c r="F72" s="3"/>
      <c r="G72" s="3"/>
      <c r="H72" s="3"/>
      <c r="I72" s="3"/>
      <c r="J72" s="3"/>
      <c r="K72" s="3"/>
    </row>
    <row r="73" customFormat="false" ht="13.2" hidden="false" customHeight="true" outlineLevel="0" collapsed="false">
      <c r="A73" s="3"/>
      <c r="B73" s="3"/>
      <c r="C73" s="3"/>
      <c r="D73" s="3"/>
      <c r="E73" s="3"/>
      <c r="F73" s="3"/>
      <c r="G73" s="3"/>
      <c r="H73" s="3"/>
      <c r="I73" s="3"/>
      <c r="J73" s="3"/>
      <c r="K73" s="3"/>
    </row>
    <row r="74" customFormat="false" ht="13.2" hidden="false" customHeight="true" outlineLevel="0" collapsed="false">
      <c r="A74" s="3"/>
      <c r="B74" s="3"/>
      <c r="C74" s="3"/>
      <c r="D74" s="3"/>
      <c r="E74" s="3"/>
      <c r="F74" s="3"/>
      <c r="G74" s="3"/>
      <c r="H74" s="3"/>
      <c r="I74" s="3"/>
      <c r="J74" s="3"/>
      <c r="K74" s="3"/>
    </row>
    <row r="75" customFormat="false" ht="13.2" hidden="false" customHeight="true" outlineLevel="0" collapsed="false">
      <c r="A75" s="3"/>
      <c r="B75" s="3"/>
      <c r="C75" s="3"/>
      <c r="D75" s="3"/>
      <c r="E75" s="3"/>
      <c r="F75" s="3"/>
      <c r="G75" s="3"/>
      <c r="H75" s="3"/>
      <c r="I75" s="3"/>
      <c r="J75" s="3"/>
      <c r="K75" s="3"/>
    </row>
    <row r="76" customFormat="false" ht="13.2" hidden="false" customHeight="true" outlineLevel="0" collapsed="false">
      <c r="A76" s="3"/>
      <c r="B76" s="3"/>
      <c r="C76" s="3"/>
      <c r="D76" s="3"/>
      <c r="E76" s="3"/>
      <c r="F76" s="3"/>
      <c r="G76" s="3"/>
      <c r="H76" s="3"/>
      <c r="I76" s="3"/>
      <c r="J76" s="3"/>
      <c r="K76" s="3"/>
    </row>
    <row r="77" customFormat="false" ht="13.2" hidden="false" customHeight="true" outlineLevel="0" collapsed="false">
      <c r="A77" s="3"/>
      <c r="B77" s="3"/>
      <c r="C77" s="3"/>
      <c r="D77" s="3"/>
      <c r="E77" s="3"/>
      <c r="F77" s="3"/>
      <c r="G77" s="3"/>
      <c r="H77" s="3"/>
      <c r="I77" s="3"/>
      <c r="J77" s="3"/>
      <c r="K77" s="3"/>
    </row>
    <row r="78" customFormat="false" ht="13.2" hidden="false" customHeight="true" outlineLevel="0" collapsed="false">
      <c r="A78" s="3"/>
      <c r="B78" s="3"/>
      <c r="C78" s="3"/>
      <c r="D78" s="3"/>
      <c r="E78" s="3"/>
      <c r="F78" s="3"/>
      <c r="G78" s="3"/>
      <c r="H78" s="3"/>
      <c r="I78" s="3"/>
      <c r="J78" s="3"/>
      <c r="K78" s="3"/>
    </row>
    <row r="79" customFormat="false" ht="13.2" hidden="false" customHeight="true" outlineLevel="0" collapsed="false">
      <c r="A79" s="3"/>
      <c r="B79" s="3"/>
      <c r="C79" s="3"/>
      <c r="D79" s="3"/>
      <c r="E79" s="3"/>
      <c r="F79" s="3"/>
      <c r="G79" s="3"/>
      <c r="H79" s="3"/>
      <c r="I79" s="3"/>
      <c r="J79" s="3"/>
      <c r="K79" s="3"/>
    </row>
    <row r="80" customFormat="false" ht="13.2" hidden="false" customHeight="true" outlineLevel="0" collapsed="false">
      <c r="A80" s="3"/>
      <c r="B80" s="3"/>
      <c r="C80" s="3"/>
      <c r="D80" s="3"/>
      <c r="E80" s="3"/>
      <c r="F80" s="3"/>
      <c r="G80" s="3"/>
      <c r="H80" s="3"/>
      <c r="I80" s="3"/>
      <c r="J80" s="3"/>
      <c r="K80" s="3"/>
    </row>
    <row r="81" customFormat="false" ht="13.2" hidden="false" customHeight="true" outlineLevel="0" collapsed="false">
      <c r="A81" s="3"/>
      <c r="B81" s="3"/>
      <c r="C81" s="3"/>
      <c r="D81" s="3"/>
      <c r="E81" s="3"/>
      <c r="F81" s="3"/>
      <c r="G81" s="3"/>
      <c r="H81" s="3"/>
      <c r="I81" s="3"/>
      <c r="J81" s="3"/>
      <c r="K81" s="3"/>
    </row>
    <row r="82" customFormat="false" ht="13.2" hidden="false" customHeight="true" outlineLevel="0" collapsed="false">
      <c r="A82" s="3"/>
      <c r="B82" s="3"/>
      <c r="C82" s="3"/>
      <c r="D82" s="3"/>
      <c r="E82" s="3"/>
      <c r="F82" s="3"/>
      <c r="G82" s="3"/>
      <c r="H82" s="3"/>
      <c r="I82" s="3"/>
      <c r="J82" s="3"/>
      <c r="K82" s="3"/>
    </row>
    <row r="83" customFormat="false" ht="13.2" hidden="false" customHeight="true" outlineLevel="0" collapsed="false">
      <c r="A83" s="3"/>
      <c r="B83" s="3"/>
      <c r="C83" s="3"/>
      <c r="D83" s="3"/>
      <c r="E83" s="3"/>
      <c r="F83" s="3"/>
      <c r="G83" s="3"/>
      <c r="H83" s="3"/>
      <c r="I83" s="3"/>
      <c r="J83" s="3"/>
      <c r="K83" s="3"/>
    </row>
    <row r="84" customFormat="false" ht="13.2" hidden="false" customHeight="true" outlineLevel="0" collapsed="false">
      <c r="A84" s="3"/>
      <c r="B84" s="3"/>
      <c r="C84" s="3"/>
      <c r="D84" s="3"/>
      <c r="E84" s="3"/>
      <c r="F84" s="3"/>
      <c r="G84" s="3"/>
      <c r="H84" s="3"/>
      <c r="I84" s="3"/>
      <c r="J84" s="3"/>
      <c r="K84" s="3"/>
    </row>
    <row r="85" customFormat="false" ht="13.2" hidden="false" customHeight="true" outlineLevel="0" collapsed="false">
      <c r="A85" s="3"/>
      <c r="B85" s="3"/>
      <c r="C85" s="3"/>
      <c r="D85" s="3"/>
      <c r="E85" s="3"/>
      <c r="F85" s="3"/>
      <c r="G85" s="3"/>
      <c r="H85" s="3"/>
      <c r="I85" s="3"/>
      <c r="J85" s="3"/>
      <c r="K85" s="3"/>
    </row>
    <row r="86" customFormat="false" ht="13.2" hidden="false" customHeight="true" outlineLevel="0" collapsed="false">
      <c r="A86" s="3"/>
      <c r="B86" s="3"/>
      <c r="C86" s="3"/>
      <c r="D86" s="3"/>
      <c r="E86" s="3"/>
      <c r="F86" s="3"/>
      <c r="G86" s="3"/>
      <c r="H86" s="3"/>
      <c r="I86" s="3"/>
      <c r="J86" s="3"/>
      <c r="K86" s="3"/>
    </row>
    <row r="87" customFormat="false" ht="13.2" hidden="false" customHeight="true" outlineLevel="0" collapsed="false">
      <c r="A87" s="3"/>
      <c r="B87" s="3"/>
      <c r="C87" s="3"/>
      <c r="D87" s="3"/>
      <c r="E87" s="3"/>
      <c r="F87" s="3"/>
      <c r="G87" s="3"/>
      <c r="H87" s="3"/>
      <c r="I87" s="3"/>
      <c r="J87" s="3"/>
      <c r="K87" s="3"/>
    </row>
    <row r="88" customFormat="false" ht="13.2" hidden="false" customHeight="true" outlineLevel="0" collapsed="false">
      <c r="A88" s="3"/>
      <c r="B88" s="3"/>
      <c r="C88" s="3"/>
      <c r="D88" s="3"/>
      <c r="E88" s="3"/>
      <c r="F88" s="3"/>
      <c r="G88" s="3"/>
      <c r="H88" s="3"/>
      <c r="I88" s="3"/>
      <c r="J88" s="3"/>
      <c r="K88" s="3"/>
    </row>
    <row r="89" customFormat="false" ht="13.2" hidden="false" customHeight="true" outlineLevel="0" collapsed="false">
      <c r="A89" s="3"/>
      <c r="B89" s="3"/>
      <c r="C89" s="3"/>
      <c r="D89" s="3"/>
      <c r="E89" s="3"/>
      <c r="F89" s="3"/>
      <c r="G89" s="3"/>
      <c r="H89" s="3"/>
      <c r="I89" s="3"/>
      <c r="J89" s="3"/>
      <c r="K89" s="3"/>
    </row>
    <row r="90" customFormat="false" ht="13.2" hidden="false" customHeight="true" outlineLevel="0" collapsed="false">
      <c r="A90" s="3"/>
      <c r="B90" s="3"/>
      <c r="C90" s="3"/>
      <c r="D90" s="3"/>
      <c r="E90" s="3"/>
      <c r="F90" s="3"/>
      <c r="G90" s="3"/>
      <c r="H90" s="3"/>
      <c r="I90" s="3"/>
      <c r="J90" s="3"/>
      <c r="K90" s="3"/>
    </row>
    <row r="91" customFormat="false" ht="13.2" hidden="false" customHeight="true" outlineLevel="0" collapsed="false">
      <c r="A91" s="3"/>
      <c r="B91" s="3"/>
      <c r="C91" s="3"/>
      <c r="D91" s="3"/>
      <c r="E91" s="3"/>
      <c r="F91" s="3"/>
      <c r="G91" s="3"/>
      <c r="H91" s="3"/>
      <c r="I91" s="3"/>
      <c r="J91" s="3"/>
      <c r="K91" s="3"/>
    </row>
    <row r="92" customFormat="false" ht="13.2" hidden="false" customHeight="true" outlineLevel="0" collapsed="false">
      <c r="A92" s="3"/>
      <c r="B92" s="3"/>
      <c r="C92" s="3"/>
      <c r="D92" s="3"/>
      <c r="E92" s="3"/>
      <c r="F92" s="3"/>
      <c r="G92" s="3"/>
      <c r="H92" s="3"/>
      <c r="I92" s="3"/>
      <c r="J92" s="3"/>
      <c r="K92" s="3"/>
    </row>
    <row r="93" customFormat="false" ht="13.2" hidden="false" customHeight="true" outlineLevel="0" collapsed="false">
      <c r="A93" s="3"/>
      <c r="B93" s="3"/>
      <c r="C93" s="3"/>
      <c r="D93" s="3"/>
      <c r="E93" s="3"/>
      <c r="F93" s="3"/>
      <c r="G93" s="3"/>
      <c r="H93" s="3"/>
      <c r="I93" s="3"/>
      <c r="J93" s="3"/>
      <c r="K93" s="3"/>
    </row>
    <row r="94" customFormat="false" ht="13.2" hidden="false" customHeight="true" outlineLevel="0" collapsed="false">
      <c r="A94" s="3"/>
      <c r="B94" s="3"/>
      <c r="C94" s="3"/>
      <c r="D94" s="3"/>
      <c r="E94" s="3"/>
      <c r="F94" s="3"/>
      <c r="G94" s="3"/>
      <c r="H94" s="3"/>
      <c r="I94" s="3"/>
      <c r="J94" s="3"/>
      <c r="K94" s="3"/>
    </row>
    <row r="95" customFormat="false" ht="13.2" hidden="false" customHeight="true" outlineLevel="0" collapsed="false">
      <c r="A95" s="3"/>
      <c r="B95" s="3"/>
      <c r="C95" s="3"/>
      <c r="D95" s="3"/>
      <c r="E95" s="3"/>
      <c r="F95" s="3"/>
      <c r="G95" s="3"/>
      <c r="H95" s="3"/>
      <c r="I95" s="3"/>
      <c r="J95" s="3"/>
      <c r="K95" s="3"/>
    </row>
    <row r="96" customFormat="false" ht="13.2" hidden="false" customHeight="true" outlineLevel="0" collapsed="false">
      <c r="A96" s="3"/>
      <c r="B96" s="3"/>
      <c r="C96" s="3"/>
      <c r="D96" s="3"/>
      <c r="E96" s="3"/>
      <c r="F96" s="3"/>
      <c r="G96" s="3"/>
      <c r="H96" s="3"/>
      <c r="I96" s="3"/>
      <c r="J96" s="3"/>
      <c r="K96" s="3"/>
    </row>
    <row r="97" customFormat="false" ht="13.2" hidden="false" customHeight="true" outlineLevel="0" collapsed="false">
      <c r="A97" s="3"/>
      <c r="B97" s="3"/>
      <c r="C97" s="3"/>
      <c r="D97" s="3"/>
      <c r="E97" s="3"/>
      <c r="F97" s="3"/>
      <c r="G97" s="3"/>
      <c r="H97" s="3"/>
      <c r="I97" s="3"/>
      <c r="J97" s="3"/>
      <c r="K97" s="3"/>
    </row>
    <row r="98" customFormat="false" ht="13.2" hidden="false" customHeight="true" outlineLevel="0" collapsed="false">
      <c r="A98" s="3"/>
      <c r="B98" s="3"/>
      <c r="C98" s="3"/>
      <c r="D98" s="3"/>
      <c r="E98" s="3"/>
      <c r="F98" s="3"/>
      <c r="G98" s="3"/>
      <c r="H98" s="3"/>
      <c r="I98" s="3"/>
      <c r="J98" s="3"/>
      <c r="K98" s="3"/>
    </row>
    <row r="99" customFormat="false" ht="13.2" hidden="false" customHeight="true" outlineLevel="0" collapsed="false">
      <c r="A99" s="3"/>
      <c r="B99" s="3"/>
      <c r="C99" s="3"/>
      <c r="D99" s="3"/>
      <c r="E99" s="3"/>
      <c r="F99" s="3"/>
      <c r="G99" s="3"/>
      <c r="H99" s="3"/>
      <c r="I99" s="3"/>
      <c r="J99" s="3"/>
      <c r="K99" s="3"/>
    </row>
    <row r="100" customFormat="false" ht="13.2" hidden="false" customHeight="true" outlineLevel="0" collapsed="false">
      <c r="A100" s="3"/>
      <c r="B100" s="3"/>
      <c r="C100" s="3"/>
      <c r="D100" s="3"/>
      <c r="E100" s="3"/>
      <c r="F100" s="3"/>
      <c r="G100" s="3"/>
      <c r="H100" s="3"/>
      <c r="I100" s="3"/>
      <c r="J100" s="3"/>
      <c r="K100" s="3"/>
    </row>
    <row r="101" customFormat="false" ht="13.2" hidden="false" customHeight="true" outlineLevel="0" collapsed="false">
      <c r="A101" s="3"/>
      <c r="B101" s="3"/>
      <c r="C101" s="3"/>
      <c r="D101" s="3"/>
      <c r="E101" s="3"/>
      <c r="F101" s="3"/>
      <c r="G101" s="3"/>
      <c r="H101" s="3"/>
      <c r="I101" s="3"/>
      <c r="J101" s="3"/>
      <c r="K101" s="3"/>
    </row>
    <row r="102" customFormat="false" ht="13.2" hidden="false" customHeight="true" outlineLevel="0" collapsed="false">
      <c r="A102" s="3"/>
      <c r="B102" s="3"/>
      <c r="C102" s="3"/>
      <c r="D102" s="3"/>
      <c r="E102" s="3"/>
      <c r="F102" s="3"/>
      <c r="G102" s="3"/>
      <c r="H102" s="3"/>
      <c r="I102" s="3"/>
      <c r="J102" s="3"/>
      <c r="K102" s="3"/>
    </row>
    <row r="103" customFormat="false" ht="13.2" hidden="false" customHeight="true" outlineLevel="0" collapsed="false">
      <c r="A103" s="3"/>
      <c r="B103" s="3"/>
      <c r="C103" s="3"/>
      <c r="D103" s="3"/>
      <c r="E103" s="3"/>
      <c r="F103" s="3"/>
      <c r="G103" s="3"/>
      <c r="H103" s="3"/>
      <c r="I103" s="3"/>
      <c r="J103" s="3"/>
      <c r="K103" s="3"/>
    </row>
    <row r="104" customFormat="false" ht="13.2" hidden="false" customHeight="true" outlineLevel="0" collapsed="false">
      <c r="A104" s="3"/>
      <c r="B104" s="3"/>
      <c r="C104" s="3"/>
      <c r="D104" s="3"/>
      <c r="E104" s="3"/>
      <c r="F104" s="3"/>
      <c r="G104" s="3"/>
      <c r="H104" s="3"/>
      <c r="I104" s="3"/>
      <c r="J104" s="3"/>
      <c r="K104" s="3"/>
    </row>
    <row r="105" customFormat="false" ht="13.2" hidden="false" customHeight="true" outlineLevel="0" collapsed="false">
      <c r="A105" s="3"/>
      <c r="B105" s="3"/>
      <c r="C105" s="3"/>
      <c r="D105" s="3"/>
      <c r="E105" s="3"/>
      <c r="F105" s="3"/>
      <c r="G105" s="3"/>
      <c r="H105" s="3"/>
      <c r="I105" s="3"/>
      <c r="J105" s="3"/>
      <c r="K105" s="3"/>
    </row>
    <row r="106" customFormat="false" ht="13.2" hidden="false" customHeight="true" outlineLevel="0" collapsed="false">
      <c r="A106" s="3"/>
      <c r="B106" s="3"/>
      <c r="C106" s="3"/>
      <c r="D106" s="3"/>
      <c r="E106" s="3"/>
      <c r="F106" s="3"/>
      <c r="G106" s="3"/>
      <c r="H106" s="3"/>
      <c r="I106" s="3"/>
      <c r="J106" s="3"/>
      <c r="K106" s="3"/>
    </row>
    <row r="107" customFormat="false" ht="13.2" hidden="false" customHeight="true" outlineLevel="0" collapsed="false">
      <c r="A107" s="3"/>
      <c r="B107" s="3"/>
      <c r="C107" s="3"/>
      <c r="D107" s="3"/>
      <c r="E107" s="3"/>
      <c r="F107" s="3"/>
      <c r="G107" s="3"/>
      <c r="H107" s="3"/>
      <c r="I107" s="3"/>
      <c r="J107" s="3"/>
      <c r="K107" s="3"/>
    </row>
    <row r="108" customFormat="false" ht="13.2" hidden="false" customHeight="true" outlineLevel="0" collapsed="false">
      <c r="A108" s="3"/>
      <c r="B108" s="3"/>
      <c r="C108" s="3"/>
      <c r="D108" s="3"/>
      <c r="E108" s="3"/>
      <c r="F108" s="3"/>
      <c r="G108" s="3"/>
      <c r="H108" s="3"/>
      <c r="I108" s="3"/>
      <c r="J108" s="3"/>
      <c r="K108" s="3"/>
    </row>
    <row r="109" customFormat="false" ht="13.2" hidden="false" customHeight="true" outlineLevel="0" collapsed="false">
      <c r="A109" s="3"/>
      <c r="B109" s="3"/>
      <c r="C109" s="3"/>
      <c r="D109" s="3"/>
      <c r="E109" s="3"/>
      <c r="F109" s="3"/>
      <c r="G109" s="3"/>
      <c r="H109" s="3"/>
      <c r="I109" s="3"/>
      <c r="J109" s="3"/>
      <c r="K109" s="3"/>
    </row>
    <row r="110" customFormat="false" ht="13.2" hidden="false" customHeight="true" outlineLevel="0" collapsed="false">
      <c r="A110" s="3"/>
      <c r="B110" s="3"/>
      <c r="C110" s="3"/>
      <c r="D110" s="3"/>
      <c r="E110" s="3"/>
      <c r="F110" s="3"/>
      <c r="G110" s="3"/>
      <c r="H110" s="3"/>
      <c r="I110" s="3"/>
      <c r="J110" s="3"/>
      <c r="K110" s="3"/>
    </row>
    <row r="111" customFormat="false" ht="13.2" hidden="false" customHeight="true" outlineLevel="0" collapsed="false">
      <c r="A111" s="3"/>
      <c r="B111" s="3"/>
      <c r="C111" s="3"/>
      <c r="D111" s="3"/>
      <c r="E111" s="3"/>
      <c r="F111" s="3"/>
      <c r="G111" s="3"/>
      <c r="H111" s="3"/>
      <c r="I111" s="3"/>
      <c r="J111" s="3"/>
      <c r="K111" s="3"/>
    </row>
    <row r="112" customFormat="false" ht="13.2" hidden="false" customHeight="true" outlineLevel="0" collapsed="false">
      <c r="A112" s="3"/>
      <c r="B112" s="3"/>
      <c r="C112" s="3"/>
      <c r="D112" s="3"/>
      <c r="E112" s="3"/>
      <c r="F112" s="3"/>
      <c r="G112" s="3"/>
      <c r="H112" s="3"/>
      <c r="I112" s="3"/>
      <c r="J112" s="3"/>
      <c r="K112" s="3"/>
    </row>
    <row r="113" customFormat="false" ht="13.2" hidden="false" customHeight="true" outlineLevel="0" collapsed="false">
      <c r="A113" s="3"/>
      <c r="B113" s="3"/>
      <c r="C113" s="3"/>
      <c r="D113" s="3"/>
      <c r="E113" s="3"/>
      <c r="F113" s="3"/>
      <c r="G113" s="3"/>
      <c r="H113" s="3"/>
      <c r="I113" s="3"/>
      <c r="J113" s="3"/>
      <c r="K113" s="3"/>
    </row>
    <row r="114" customFormat="false" ht="13.2" hidden="false" customHeight="true" outlineLevel="0" collapsed="false">
      <c r="A114" s="3"/>
      <c r="B114" s="3"/>
      <c r="C114" s="3"/>
      <c r="D114" s="3"/>
      <c r="E114" s="3"/>
      <c r="F114" s="3"/>
      <c r="G114" s="3"/>
      <c r="H114" s="3"/>
      <c r="I114" s="3"/>
      <c r="J114" s="3"/>
      <c r="K114" s="3"/>
    </row>
  </sheetData>
  <hyperlinks>
    <hyperlink ref="A13" r:id="rId1" display="If you have questions on data entry or calculations, contact Paul Folts (p.folts34@gmail.com)  or Dave Kilmer (castcoachdave@gmail.com)"/>
  </hyperlinks>
  <printOptions headings="false" gridLines="false" gridLinesSet="true" horizontalCentered="false" verticalCentered="false"/>
  <pageMargins left="0.7" right="0.7" top="0.75" bottom="0.75" header="0.511811023622047" footer="0.3"/>
  <pageSetup paperSize="1" scale="100" fitToWidth="1" fitToHeight="1" pageOrder="downThenOver" orientation="portrait" blackAndWhite="false" draft="false" cellComments="none" horizontalDpi="300" verticalDpi="300" copies="1"/>
  <headerFooter differentFirst="false" differentOddEven="false">
    <oddHead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H7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G9" activeCellId="0" sqref="G9"/>
    </sheetView>
  </sheetViews>
  <sheetFormatPr defaultColWidth="8.84765625" defaultRowHeight="13.8" zeroHeight="false" outlineLevelRow="0" outlineLevelCol="0"/>
  <cols>
    <col collapsed="false" customWidth="true" hidden="false" outlineLevel="0" max="1" min="1" style="1" width="21.5"/>
    <col collapsed="false" customWidth="true" hidden="false" outlineLevel="0" max="3" min="2" style="1" width="14.35"/>
    <col collapsed="false" customWidth="true" hidden="false" outlineLevel="0" max="4" min="4" style="1" width="12.67"/>
    <col collapsed="false" customWidth="true" hidden="false" outlineLevel="0" max="5" min="5" style="1" width="19.5"/>
    <col collapsed="false" customWidth="true" hidden="false" outlineLevel="0" max="6" min="6" style="17" width="9.03"/>
    <col collapsed="false" customWidth="true" hidden="false" outlineLevel="0" max="7" min="7" style="1" width="32.49"/>
    <col collapsed="false" customWidth="true" hidden="false" outlineLevel="0" max="8" min="8" style="1" width="10"/>
    <col collapsed="false" customWidth="true" hidden="false" outlineLevel="0" max="10" min="9" style="1" width="17.17"/>
    <col collapsed="false" customWidth="true" hidden="false" outlineLevel="0" max="13" min="11" style="1" width="8.19"/>
    <col collapsed="false" customWidth="true" hidden="false" outlineLevel="0" max="14" min="14" style="18" width="14.01"/>
    <col collapsed="false" customWidth="true" hidden="true" outlineLevel="0" max="15" min="15" style="18" width="1.39"/>
    <col collapsed="false" customWidth="true" hidden="false" outlineLevel="0" max="16" min="16" style="1" width="15.85"/>
    <col collapsed="false" customWidth="true" hidden="false" outlineLevel="0" max="17" min="17" style="1" width="19.67"/>
    <col collapsed="false" customWidth="false" hidden="false" outlineLevel="0" max="18" min="18" style="1" width="8.86"/>
    <col collapsed="false" customWidth="true" hidden="false" outlineLevel="0" max="19" min="19" style="1" width="25.86"/>
    <col collapsed="false" customWidth="true" hidden="false" outlineLevel="0" max="20" min="20" style="1" width="12.18"/>
    <col collapsed="false" customWidth="true" hidden="false" outlineLevel="0" max="21" min="21" style="1" width="14.5"/>
    <col collapsed="false" customWidth="true" hidden="false" outlineLevel="0" max="22" min="22" style="1" width="11.5"/>
    <col collapsed="false" customWidth="true" hidden="false" outlineLevel="0" max="23" min="23" style="1" width="22.01"/>
    <col collapsed="false" customWidth="true" hidden="false" outlineLevel="0" max="24" min="24" style="1" width="10.66"/>
    <col collapsed="false" customWidth="true" hidden="false" outlineLevel="0" max="25" min="25" style="1" width="13.36"/>
    <col collapsed="false" customWidth="true" hidden="false" outlineLevel="0" max="26" min="26" style="1" width="24.68"/>
    <col collapsed="false" customWidth="true" hidden="false" outlineLevel="0" max="27" min="27" style="1" width="11.5"/>
    <col collapsed="false" customWidth="true" hidden="false" outlineLevel="0" max="28" min="28" style="1" width="14.35"/>
    <col collapsed="false" customWidth="true" hidden="false" outlineLevel="0" max="34" min="29" style="1" width="25.67"/>
    <col collapsed="false" customWidth="false" hidden="false" outlineLevel="0" max="256" min="35" style="1" width="8.86"/>
  </cols>
  <sheetData>
    <row r="1" customFormat="false" ht="15" hidden="false" customHeight="true" outlineLevel="0" collapsed="false">
      <c r="A1" s="19" t="s">
        <v>22</v>
      </c>
      <c r="B1" s="19"/>
      <c r="C1" s="19"/>
      <c r="D1" s="19"/>
      <c r="E1" s="20"/>
      <c r="F1" s="21"/>
      <c r="G1" s="15"/>
      <c r="H1" s="15"/>
      <c r="I1" s="15"/>
      <c r="J1" s="22"/>
      <c r="K1" s="15"/>
      <c r="L1" s="23"/>
      <c r="M1" s="24"/>
      <c r="N1" s="25"/>
      <c r="O1" s="26"/>
      <c r="P1" s="27" t="s">
        <v>23</v>
      </c>
      <c r="Q1" s="28"/>
      <c r="R1" s="28"/>
      <c r="S1" s="28"/>
      <c r="T1" s="28"/>
      <c r="U1" s="28"/>
      <c r="V1" s="28"/>
      <c r="W1" s="28"/>
      <c r="X1" s="28"/>
      <c r="Y1" s="28"/>
      <c r="Z1" s="28"/>
      <c r="AA1" s="28"/>
      <c r="AB1" s="28"/>
      <c r="AC1" s="28"/>
      <c r="AD1" s="28"/>
      <c r="AE1" s="28"/>
      <c r="AF1" s="28"/>
      <c r="AG1" s="28"/>
      <c r="AH1" s="28"/>
    </row>
    <row r="2" customFormat="false" ht="15" hidden="false" customHeight="true" outlineLevel="0" collapsed="false">
      <c r="A2" s="29" t="s">
        <v>24</v>
      </c>
      <c r="B2" s="30"/>
      <c r="C2" s="30"/>
      <c r="D2" s="30"/>
      <c r="E2" s="28"/>
      <c r="F2" s="21"/>
      <c r="G2" s="15"/>
      <c r="H2" s="15"/>
      <c r="I2" s="15"/>
      <c r="J2" s="22"/>
      <c r="K2" s="15"/>
      <c r="L2" s="23"/>
      <c r="M2" s="24"/>
      <c r="N2" s="25"/>
      <c r="O2" s="26"/>
      <c r="P2" s="31"/>
      <c r="Q2" s="28"/>
      <c r="R2" s="28"/>
      <c r="S2" s="28"/>
      <c r="T2" s="28"/>
      <c r="U2" s="28"/>
      <c r="V2" s="28"/>
      <c r="W2" s="28"/>
      <c r="X2" s="28"/>
      <c r="Y2" s="28"/>
      <c r="Z2" s="28"/>
      <c r="AA2" s="28"/>
      <c r="AB2" s="28"/>
      <c r="AC2" s="28"/>
      <c r="AD2" s="28"/>
      <c r="AE2" s="28"/>
      <c r="AF2" s="28"/>
      <c r="AG2" s="28"/>
      <c r="AH2" s="28"/>
    </row>
    <row r="3" customFormat="false" ht="15" hidden="false" customHeight="true" outlineLevel="0" collapsed="false">
      <c r="A3" s="29" t="s">
        <v>25</v>
      </c>
      <c r="B3" s="30"/>
      <c r="C3" s="30"/>
      <c r="D3" s="30"/>
      <c r="E3" s="28"/>
      <c r="F3" s="21"/>
      <c r="G3" s="15"/>
      <c r="H3" s="15"/>
      <c r="I3" s="15"/>
      <c r="J3" s="22"/>
      <c r="K3" s="15"/>
      <c r="L3" s="23"/>
      <c r="M3" s="24"/>
      <c r="N3" s="25"/>
      <c r="O3" s="26"/>
      <c r="P3" s="31"/>
      <c r="Q3" s="28"/>
      <c r="R3" s="28"/>
      <c r="S3" s="28"/>
      <c r="T3" s="28"/>
      <c r="U3" s="28"/>
      <c r="V3" s="28"/>
      <c r="W3" s="28"/>
      <c r="X3" s="28"/>
      <c r="Y3" s="28"/>
      <c r="Z3" s="28"/>
      <c r="AA3" s="28"/>
      <c r="AB3" s="28"/>
      <c r="AC3" s="28"/>
      <c r="AD3" s="28"/>
      <c r="AE3" s="28"/>
      <c r="AF3" s="28"/>
      <c r="AG3" s="28"/>
      <c r="AH3" s="28"/>
    </row>
    <row r="4" customFormat="false" ht="15" hidden="false" customHeight="true" outlineLevel="0" collapsed="false">
      <c r="A4" s="29" t="s">
        <v>26</v>
      </c>
      <c r="B4" s="30"/>
      <c r="C4" s="30"/>
      <c r="D4" s="30"/>
      <c r="E4" s="28"/>
      <c r="F4" s="21"/>
      <c r="G4" s="15"/>
      <c r="H4" s="15"/>
      <c r="I4" s="15"/>
      <c r="J4" s="22"/>
      <c r="K4" s="15"/>
      <c r="L4" s="23"/>
      <c r="M4" s="24"/>
      <c r="N4" s="25"/>
      <c r="O4" s="26"/>
      <c r="P4" s="31"/>
      <c r="Q4" s="28"/>
      <c r="R4" s="28"/>
      <c r="S4" s="28"/>
      <c r="T4" s="28"/>
      <c r="U4" s="28"/>
      <c r="V4" s="28"/>
      <c r="W4" s="28"/>
      <c r="X4" s="28"/>
      <c r="Y4" s="28"/>
      <c r="Z4" s="28"/>
      <c r="AA4" s="28"/>
      <c r="AB4" s="28"/>
      <c r="AC4" s="28"/>
      <c r="AD4" s="28"/>
      <c r="AE4" s="28"/>
      <c r="AF4" s="28"/>
      <c r="AG4" s="28"/>
      <c r="AH4" s="28"/>
    </row>
    <row r="5" customFormat="false" ht="15" hidden="false" customHeight="true" outlineLevel="0" collapsed="false">
      <c r="A5" s="32" t="s">
        <v>27</v>
      </c>
      <c r="B5" s="30"/>
      <c r="C5" s="30"/>
      <c r="D5" s="30"/>
      <c r="E5" s="33"/>
      <c r="F5" s="34"/>
      <c r="G5" s="35"/>
      <c r="H5" s="35"/>
      <c r="I5" s="35"/>
      <c r="J5" s="36"/>
      <c r="K5" s="35"/>
      <c r="L5" s="37"/>
      <c r="M5" s="38"/>
      <c r="N5" s="39"/>
      <c r="O5" s="40"/>
      <c r="P5" s="41"/>
      <c r="Q5" s="42"/>
      <c r="R5" s="42"/>
      <c r="S5" s="42"/>
      <c r="T5" s="42"/>
      <c r="U5" s="42"/>
      <c r="V5" s="42"/>
      <c r="W5" s="42"/>
      <c r="X5" s="42"/>
      <c r="Y5" s="42"/>
      <c r="Z5" s="42"/>
      <c r="AA5" s="42"/>
      <c r="AB5" s="42"/>
      <c r="AC5" s="42"/>
      <c r="AD5" s="42"/>
      <c r="AE5" s="42"/>
      <c r="AF5" s="42"/>
      <c r="AG5" s="42"/>
      <c r="AH5" s="42"/>
    </row>
    <row r="6" customFormat="false" ht="18.6" hidden="false" customHeight="true" outlineLevel="0" collapsed="false">
      <c r="A6" s="43" t="s">
        <v>28</v>
      </c>
      <c r="B6" s="43"/>
      <c r="C6" s="43"/>
      <c r="D6" s="43"/>
      <c r="E6" s="43"/>
      <c r="F6" s="43"/>
      <c r="G6" s="43"/>
      <c r="H6" s="43"/>
      <c r="I6" s="43"/>
      <c r="J6" s="43"/>
      <c r="K6" s="43"/>
      <c r="L6" s="43"/>
      <c r="M6" s="43"/>
      <c r="N6" s="43"/>
      <c r="O6" s="43"/>
      <c r="P6" s="43"/>
      <c r="Q6" s="44" t="s">
        <v>29</v>
      </c>
      <c r="R6" s="44"/>
      <c r="S6" s="44"/>
      <c r="T6" s="44"/>
      <c r="U6" s="44"/>
      <c r="V6" s="44"/>
      <c r="W6" s="44"/>
      <c r="X6" s="44"/>
      <c r="Y6" s="44"/>
      <c r="Z6" s="44"/>
      <c r="AA6" s="44"/>
      <c r="AB6" s="44"/>
      <c r="AC6" s="44"/>
      <c r="AD6" s="44"/>
      <c r="AE6" s="44"/>
      <c r="AF6" s="44"/>
      <c r="AG6" s="44"/>
      <c r="AH6" s="44"/>
    </row>
    <row r="7" customFormat="false" ht="32.4" hidden="false" customHeight="true" outlineLevel="0" collapsed="false">
      <c r="A7" s="45"/>
      <c r="B7" s="45"/>
      <c r="C7" s="45"/>
      <c r="D7" s="45"/>
      <c r="E7" s="45"/>
      <c r="F7" s="45"/>
      <c r="G7" s="45"/>
      <c r="H7" s="46"/>
      <c r="I7" s="47" t="s">
        <v>30</v>
      </c>
      <c r="J7" s="48"/>
      <c r="K7" s="49"/>
      <c r="L7" s="50"/>
      <c r="M7" s="51"/>
      <c r="N7" s="52"/>
      <c r="O7" s="52"/>
      <c r="P7" s="53" t="n">
        <f aca="false">SUM(P9:P66)</f>
        <v>0</v>
      </c>
      <c r="Q7" s="54" t="s">
        <v>31</v>
      </c>
      <c r="R7" s="54"/>
      <c r="S7" s="55" t="s">
        <v>32</v>
      </c>
      <c r="T7" s="55"/>
      <c r="U7" s="55"/>
      <c r="V7" s="55"/>
      <c r="W7" s="55"/>
      <c r="X7" s="55"/>
      <c r="Y7" s="55"/>
      <c r="Z7" s="55"/>
      <c r="AA7" s="55"/>
      <c r="AB7" s="55"/>
      <c r="AC7" s="56" t="s">
        <v>33</v>
      </c>
      <c r="AD7" s="56"/>
      <c r="AE7" s="56"/>
      <c r="AF7" s="56"/>
      <c r="AG7" s="56"/>
      <c r="AH7" s="56"/>
    </row>
    <row r="8" customFormat="false" ht="91" hidden="false" customHeight="true" outlineLevel="0" collapsed="false">
      <c r="A8" s="57" t="s">
        <v>34</v>
      </c>
      <c r="B8" s="58" t="s">
        <v>35</v>
      </c>
      <c r="C8" s="58" t="s">
        <v>36</v>
      </c>
      <c r="D8" s="58" t="s">
        <v>37</v>
      </c>
      <c r="E8" s="58" t="s">
        <v>38</v>
      </c>
      <c r="F8" s="59" t="s">
        <v>39</v>
      </c>
      <c r="G8" s="60" t="s">
        <v>40</v>
      </c>
      <c r="H8" s="60" t="s">
        <v>41</v>
      </c>
      <c r="I8" s="60" t="s">
        <v>42</v>
      </c>
      <c r="J8" s="60" t="s">
        <v>43</v>
      </c>
      <c r="K8" s="60" t="s">
        <v>44</v>
      </c>
      <c r="L8" s="60" t="s">
        <v>45</v>
      </c>
      <c r="M8" s="60" t="s">
        <v>46</v>
      </c>
      <c r="N8" s="61" t="s">
        <v>47</v>
      </c>
      <c r="O8" s="61" t="s">
        <v>48</v>
      </c>
      <c r="P8" s="62" t="s">
        <v>49</v>
      </c>
      <c r="Q8" s="63" t="s">
        <v>50</v>
      </c>
      <c r="R8" s="64" t="s">
        <v>51</v>
      </c>
      <c r="S8" s="64" t="s">
        <v>52</v>
      </c>
      <c r="T8" s="64" t="s">
        <v>53</v>
      </c>
      <c r="U8" s="64" t="s">
        <v>54</v>
      </c>
      <c r="V8" s="64" t="s">
        <v>55</v>
      </c>
      <c r="W8" s="64" t="s">
        <v>56</v>
      </c>
      <c r="X8" s="64" t="s">
        <v>53</v>
      </c>
      <c r="Y8" s="64" t="s">
        <v>54</v>
      </c>
      <c r="Z8" s="64" t="s">
        <v>57</v>
      </c>
      <c r="AA8" s="64" t="s">
        <v>53</v>
      </c>
      <c r="AB8" s="64" t="s">
        <v>54</v>
      </c>
      <c r="AC8" s="61" t="s">
        <v>58</v>
      </c>
      <c r="AD8" s="61" t="s">
        <v>59</v>
      </c>
      <c r="AE8" s="61" t="s">
        <v>60</v>
      </c>
      <c r="AF8" s="61" t="s">
        <v>61</v>
      </c>
      <c r="AG8" s="65" t="s">
        <v>62</v>
      </c>
      <c r="AH8" s="66" t="s">
        <v>63</v>
      </c>
    </row>
    <row r="9" customFormat="false" ht="16" hidden="false" customHeight="true" outlineLevel="0" collapsed="false">
      <c r="A9" s="67"/>
      <c r="B9" s="67"/>
      <c r="C9" s="67"/>
      <c r="D9" s="67"/>
      <c r="E9" s="67"/>
      <c r="F9" s="68" t="str">
        <f aca="false">IF(E9="","",VLOOKUP(E9,'Data Sheet - no entry'!$A$4:$B$7,2,FALSE()))</f>
        <v/>
      </c>
      <c r="G9" s="69"/>
      <c r="H9" s="69"/>
      <c r="I9" s="69"/>
      <c r="J9" s="70" t="n">
        <f aca="false">IF(G9='Data Sheet - no entry'!$C$5,'Data Sheet - no entry'!$D$5,IF(G9='Data Sheet - no entry'!$C$6,'Data Sheet - no entry'!$D$6,1))</f>
        <v>1</v>
      </c>
      <c r="K9" s="71" t="n">
        <f aca="false">IF(H9="Yes",F9*0.25,0)</f>
        <v>0</v>
      </c>
      <c r="L9" s="72" t="n">
        <f aca="false">IFERROR(IF(OR(I9='Data Sheet - no entry'!$F$5,I9='Data Sheet - no entry'!$F$4),0.1*F9,0),0)</f>
        <v>0</v>
      </c>
      <c r="M9" s="72" t="n">
        <f aca="false">IF(C9='Data Sheet - no entry'!$H$5,0.5,1)</f>
        <v>1</v>
      </c>
      <c r="N9" s="73" t="n">
        <v>1</v>
      </c>
      <c r="O9" s="74" t="n">
        <v>1</v>
      </c>
      <c r="P9" s="75" t="n">
        <f aca="false">IFERROR(SUM(F9+K9+L9)*M9*J9,0)+ IF(E9="Summer Junior Nationals", F9*N9-110,0)</f>
        <v>0</v>
      </c>
      <c r="Q9" s="76"/>
      <c r="R9" s="67"/>
      <c r="S9" s="69"/>
      <c r="T9" s="77"/>
      <c r="U9" s="67"/>
      <c r="V9" s="67"/>
      <c r="W9" s="69"/>
      <c r="X9" s="77"/>
      <c r="Y9" s="67"/>
      <c r="Z9" s="67"/>
      <c r="AA9" s="77"/>
      <c r="AB9" s="67"/>
      <c r="AC9" s="69"/>
      <c r="AD9" s="69"/>
      <c r="AE9" s="69"/>
      <c r="AF9" s="69"/>
      <c r="AG9" s="69"/>
      <c r="AH9" s="69"/>
    </row>
    <row r="10" customFormat="false" ht="16" hidden="false" customHeight="true" outlineLevel="0" collapsed="false">
      <c r="A10" s="67"/>
      <c r="B10" s="67"/>
      <c r="C10" s="67"/>
      <c r="D10" s="67"/>
      <c r="E10" s="67"/>
      <c r="F10" s="68" t="str">
        <f aca="false">IF(E10="","",VLOOKUP(E10,'Data Sheet - no entry'!$A$4:$B$7,2,FALSE()))</f>
        <v/>
      </c>
      <c r="G10" s="69"/>
      <c r="H10" s="69"/>
      <c r="I10" s="69"/>
      <c r="J10" s="70" t="n">
        <f aca="false">IF(G10='Data Sheet - no entry'!$C$5,'Data Sheet - no entry'!$D$5,IF(G10='Data Sheet - no entry'!$C$6,'Data Sheet - no entry'!$D$6,1))</f>
        <v>1</v>
      </c>
      <c r="K10" s="78" t="n">
        <f aca="false">IF(AND(H10='Data Sheet - no entry'!$E$4,G10='Data Sheet - no entry'!$C$4,C10='Data Sheet - no entry'!$H$4),F10*0.25,0)</f>
        <v>0</v>
      </c>
      <c r="L10" s="72" t="n">
        <f aca="false">IFERROR(IF(OR(I10='Data Sheet - no entry'!$F$5,I10='Data Sheet - no entry'!$F$4),0.1*F10,0),0)</f>
        <v>0</v>
      </c>
      <c r="M10" s="72" t="n">
        <f aca="false">IF(C10='Data Sheet - no entry'!$H$5,0.5,1)</f>
        <v>1</v>
      </c>
      <c r="N10" s="73"/>
      <c r="O10" s="74"/>
      <c r="P10" s="75" t="n">
        <f aca="false">IFERROR(SUM(F10+K10+L10)*M10*J10,0)+ IF(E10="Summer Junior Nationals", F10*N10-110,0)</f>
        <v>0</v>
      </c>
      <c r="Q10" s="76"/>
      <c r="R10" s="67"/>
      <c r="S10" s="69"/>
      <c r="T10" s="77"/>
      <c r="U10" s="67"/>
      <c r="V10" s="67"/>
      <c r="W10" s="69"/>
      <c r="X10" s="77"/>
      <c r="Y10" s="67"/>
      <c r="Z10" s="67"/>
      <c r="AA10" s="77"/>
      <c r="AB10" s="67"/>
      <c r="AC10" s="69"/>
      <c r="AD10" s="69"/>
      <c r="AE10" s="69"/>
      <c r="AF10" s="69"/>
      <c r="AG10" s="69"/>
      <c r="AH10" s="69"/>
    </row>
    <row r="11" customFormat="false" ht="16" hidden="false" customHeight="true" outlineLevel="0" collapsed="false">
      <c r="A11" s="67"/>
      <c r="B11" s="67"/>
      <c r="C11" s="67"/>
      <c r="D11" s="67"/>
      <c r="E11" s="67"/>
      <c r="F11" s="68" t="str">
        <f aca="false">IF(E11="","",VLOOKUP(E11,'Data Sheet - no entry'!$A$4:$B$7,2,FALSE()))</f>
        <v/>
      </c>
      <c r="G11" s="69"/>
      <c r="H11" s="69"/>
      <c r="I11" s="69"/>
      <c r="J11" s="70" t="n">
        <f aca="false">IF(G11='Data Sheet - no entry'!$C$5,'Data Sheet - no entry'!$D$5,IF(G11='Data Sheet - no entry'!$C$6,'Data Sheet - no entry'!$D$6,1))</f>
        <v>1</v>
      </c>
      <c r="K11" s="78" t="n">
        <f aca="false">IF(AND(H11='Data Sheet - no entry'!$E$4,G11='Data Sheet - no entry'!$C$4,C11='Data Sheet - no entry'!$H$4),F11*0.25,0)</f>
        <v>0</v>
      </c>
      <c r="L11" s="72" t="n">
        <f aca="false">IFERROR(IF(OR(I11='Data Sheet - no entry'!$F$5,I11='Data Sheet - no entry'!$F$4),0.1*F11,0),0)</f>
        <v>0</v>
      </c>
      <c r="M11" s="72" t="n">
        <f aca="false">IF(C11='Data Sheet - no entry'!$H$5,0.5,1)</f>
        <v>1</v>
      </c>
      <c r="N11" s="73"/>
      <c r="O11" s="74"/>
      <c r="P11" s="75" t="n">
        <f aca="false">IFERROR(SUM(F11+K11+L11)*M11*J11,0)+ IF(E11="Summer Junior Nationals", F11*N11-110,0)</f>
        <v>0</v>
      </c>
      <c r="Q11" s="67"/>
      <c r="R11" s="67"/>
      <c r="S11" s="69"/>
      <c r="T11" s="77"/>
      <c r="U11" s="67"/>
      <c r="V11" s="67"/>
      <c r="W11" s="69"/>
      <c r="X11" s="77"/>
      <c r="Y11" s="67"/>
      <c r="Z11" s="67"/>
      <c r="AA11" s="77"/>
      <c r="AB11" s="67"/>
      <c r="AC11" s="69"/>
      <c r="AD11" s="69"/>
      <c r="AE11" s="69"/>
      <c r="AF11" s="69"/>
      <c r="AG11" s="69"/>
      <c r="AH11" s="69"/>
    </row>
    <row r="12" customFormat="false" ht="16" hidden="false" customHeight="true" outlineLevel="0" collapsed="false">
      <c r="A12" s="67"/>
      <c r="B12" s="67"/>
      <c r="C12" s="67"/>
      <c r="D12" s="67"/>
      <c r="E12" s="67"/>
      <c r="F12" s="68" t="str">
        <f aca="false">IF(E12="","",VLOOKUP(E12,'Data Sheet - no entry'!$A$4:$B$7,2,FALSE()))</f>
        <v/>
      </c>
      <c r="G12" s="69"/>
      <c r="H12" s="69"/>
      <c r="I12" s="69"/>
      <c r="J12" s="70" t="n">
        <f aca="false">IF(G12='Data Sheet - no entry'!$C$5,'Data Sheet - no entry'!$D$5,IF(G12='Data Sheet - no entry'!$C$6,'Data Sheet - no entry'!$D$6,1))</f>
        <v>1</v>
      </c>
      <c r="K12" s="78" t="n">
        <f aca="false">IF(AND(H12='Data Sheet - no entry'!$E$4,G12='Data Sheet - no entry'!$C$4,C12='Data Sheet - no entry'!$H$4),F12*0.25,0)</f>
        <v>0</v>
      </c>
      <c r="L12" s="72" t="n">
        <f aca="false">IFERROR(IF(OR(I12='Data Sheet - no entry'!$F$5,I12='Data Sheet - no entry'!$F$4),0.1*F12,0),0)</f>
        <v>0</v>
      </c>
      <c r="M12" s="72" t="n">
        <f aca="false">IF(C12='Data Sheet - no entry'!$H$5,0.5,1)</f>
        <v>1</v>
      </c>
      <c r="N12" s="73"/>
      <c r="O12" s="74" t="n">
        <v>1</v>
      </c>
      <c r="P12" s="75" t="n">
        <f aca="false">IFERROR(SUM(F12+K12+L12)*M12*J12,0)+ IF(E12="Summer Junior Nationals", F12*N12-110,0)</f>
        <v>0</v>
      </c>
      <c r="Q12" s="67"/>
      <c r="R12" s="67"/>
      <c r="S12" s="69"/>
      <c r="T12" s="67"/>
      <c r="U12" s="67"/>
      <c r="V12" s="67"/>
      <c r="W12" s="69"/>
      <c r="X12" s="67"/>
      <c r="Y12" s="67"/>
      <c r="Z12" s="67"/>
      <c r="AA12" s="67"/>
      <c r="AB12" s="67"/>
      <c r="AC12" s="69"/>
      <c r="AD12" s="69"/>
      <c r="AE12" s="69"/>
      <c r="AF12" s="69"/>
      <c r="AG12" s="69"/>
      <c r="AH12" s="69"/>
    </row>
    <row r="13" customFormat="false" ht="16" hidden="false" customHeight="true" outlineLevel="0" collapsed="false">
      <c r="A13" s="67"/>
      <c r="B13" s="67"/>
      <c r="C13" s="67"/>
      <c r="D13" s="67"/>
      <c r="E13" s="67"/>
      <c r="F13" s="68" t="str">
        <f aca="false">IF(E13="","",VLOOKUP(E13,'Data Sheet - no entry'!$A$4:$B$7,2,FALSE()))</f>
        <v/>
      </c>
      <c r="G13" s="69"/>
      <c r="H13" s="69"/>
      <c r="I13" s="69"/>
      <c r="J13" s="70" t="n">
        <f aca="false">IF(G13='Data Sheet - no entry'!$C$5,'Data Sheet - no entry'!$D$5,IF(G13='Data Sheet - no entry'!$C$6,'Data Sheet - no entry'!$D$6,1))</f>
        <v>1</v>
      </c>
      <c r="K13" s="78" t="n">
        <f aca="false">IF(AND(H13='Data Sheet - no entry'!$E$4,G13='Data Sheet - no entry'!$C$4,C13='Data Sheet - no entry'!$H$4),F13*0.25,0)</f>
        <v>0</v>
      </c>
      <c r="L13" s="72" t="n">
        <f aca="false">IFERROR(IF(OR(I13='Data Sheet - no entry'!$F$5,I13='Data Sheet - no entry'!$F$4),0.1*F13,0),0)</f>
        <v>0</v>
      </c>
      <c r="M13" s="72" t="n">
        <f aca="false">IF(C13='Data Sheet - no entry'!$H$5,0.5,1)</f>
        <v>1</v>
      </c>
      <c r="N13" s="73"/>
      <c r="O13" s="74" t="n">
        <v>1</v>
      </c>
      <c r="P13" s="75" t="n">
        <f aca="false">IFERROR(SUM(F13+K13+L13)*M13*J13,0)+ IF(E13="Summer Junior Nationals", F13*N13-110,0)</f>
        <v>0</v>
      </c>
      <c r="Q13" s="67"/>
      <c r="R13" s="67"/>
      <c r="S13" s="69"/>
      <c r="T13" s="67"/>
      <c r="U13" s="67"/>
      <c r="V13" s="67"/>
      <c r="W13" s="69"/>
      <c r="X13" s="67"/>
      <c r="Y13" s="67"/>
      <c r="Z13" s="67"/>
      <c r="AA13" s="67"/>
      <c r="AB13" s="67"/>
      <c r="AC13" s="69"/>
      <c r="AD13" s="69"/>
      <c r="AE13" s="69"/>
      <c r="AF13" s="69"/>
      <c r="AG13" s="69"/>
      <c r="AH13" s="69"/>
    </row>
    <row r="14" customFormat="false" ht="16" hidden="false" customHeight="true" outlineLevel="0" collapsed="false">
      <c r="A14" s="67"/>
      <c r="B14" s="67"/>
      <c r="C14" s="67"/>
      <c r="D14" s="67"/>
      <c r="E14" s="67"/>
      <c r="F14" s="68" t="str">
        <f aca="false">IF(E14="","",VLOOKUP(E14,'Data Sheet - no entry'!$A$4:$B$7,2,FALSE()))</f>
        <v/>
      </c>
      <c r="G14" s="69"/>
      <c r="H14" s="69"/>
      <c r="I14" s="69"/>
      <c r="J14" s="70" t="n">
        <f aca="false">IF(G14='Data Sheet - no entry'!$C$5,'Data Sheet - no entry'!$D$5,IF(G14='Data Sheet - no entry'!$C$6,'Data Sheet - no entry'!$D$6,1))</f>
        <v>1</v>
      </c>
      <c r="K14" s="78" t="n">
        <f aca="false">IF(AND(H14='Data Sheet - no entry'!$E$4,G14='Data Sheet - no entry'!$C$4,C14='Data Sheet - no entry'!$H$4),F14*0.25,0)</f>
        <v>0</v>
      </c>
      <c r="L14" s="72" t="n">
        <f aca="false">IFERROR(IF(OR(I14='Data Sheet - no entry'!$F$5,I14='Data Sheet - no entry'!$F$4),0.1*F14,0),0)</f>
        <v>0</v>
      </c>
      <c r="M14" s="72" t="n">
        <f aca="false">IF(C14='Data Sheet - no entry'!$H$5,0.5,1)</f>
        <v>1</v>
      </c>
      <c r="N14" s="73"/>
      <c r="O14" s="74"/>
      <c r="P14" s="75" t="n">
        <f aca="false">IFERROR(SUM(F14+K14+L14)*M14*J14,0)+ IF(E14="Summer Junior Nationals", F14*N14-110,0)</f>
        <v>0</v>
      </c>
      <c r="Q14" s="67"/>
      <c r="R14" s="67"/>
      <c r="S14" s="69"/>
      <c r="T14" s="67"/>
      <c r="U14" s="67"/>
      <c r="V14" s="67"/>
      <c r="W14" s="69"/>
      <c r="X14" s="67"/>
      <c r="Y14" s="67"/>
      <c r="Z14" s="67"/>
      <c r="AA14" s="67"/>
      <c r="AB14" s="67"/>
      <c r="AC14" s="69"/>
      <c r="AD14" s="69"/>
      <c r="AE14" s="69"/>
      <c r="AF14" s="69"/>
      <c r="AG14" s="69"/>
      <c r="AH14" s="69"/>
    </row>
    <row r="15" customFormat="false" ht="16" hidden="false" customHeight="true" outlineLevel="0" collapsed="false">
      <c r="A15" s="67"/>
      <c r="B15" s="67"/>
      <c r="C15" s="67"/>
      <c r="D15" s="67"/>
      <c r="E15" s="67"/>
      <c r="F15" s="68" t="str">
        <f aca="false">IF(E15="","",VLOOKUP(E15,'Data Sheet - no entry'!$A$4:$B$7,2,FALSE()))</f>
        <v/>
      </c>
      <c r="G15" s="69"/>
      <c r="H15" s="69"/>
      <c r="I15" s="69"/>
      <c r="J15" s="70" t="n">
        <f aca="false">IF(G15='Data Sheet - no entry'!$C$5,'Data Sheet - no entry'!$D$5,IF(G15='Data Sheet - no entry'!$C$6,'Data Sheet - no entry'!$D$6,1))</f>
        <v>1</v>
      </c>
      <c r="K15" s="78" t="n">
        <f aca="false">IF(AND(H15='Data Sheet - no entry'!$E$4,G15='Data Sheet - no entry'!$C$4,C15='Data Sheet - no entry'!$H$4),F15*0.25,0)</f>
        <v>0</v>
      </c>
      <c r="L15" s="72" t="n">
        <f aca="false">IFERROR(IF(OR(I15='Data Sheet - no entry'!$F$5,I15='Data Sheet - no entry'!$F$4),0.1*F15,0),0)</f>
        <v>0</v>
      </c>
      <c r="M15" s="72" t="n">
        <f aca="false">IF(C15='Data Sheet - no entry'!$H$5,0.5,1)</f>
        <v>1</v>
      </c>
      <c r="N15" s="73"/>
      <c r="O15" s="74"/>
      <c r="P15" s="75" t="n">
        <f aca="false">IFERROR(SUM(F15+K15+L15)*M15*J15,0)+ IF(E15="Summer Junior Nationals", F15*N15-110,0)</f>
        <v>0</v>
      </c>
      <c r="Q15" s="67"/>
      <c r="R15" s="67"/>
      <c r="S15" s="69"/>
      <c r="T15" s="67"/>
      <c r="U15" s="67"/>
      <c r="V15" s="67"/>
      <c r="W15" s="69"/>
      <c r="X15" s="67"/>
      <c r="Y15" s="67"/>
      <c r="Z15" s="67"/>
      <c r="AA15" s="67"/>
      <c r="AB15" s="67"/>
      <c r="AC15" s="69"/>
      <c r="AD15" s="69"/>
      <c r="AE15" s="69"/>
      <c r="AF15" s="69"/>
      <c r="AG15" s="69"/>
      <c r="AH15" s="69"/>
    </row>
    <row r="16" customFormat="false" ht="16" hidden="false" customHeight="true" outlineLevel="0" collapsed="false">
      <c r="A16" s="67"/>
      <c r="B16" s="67"/>
      <c r="C16" s="67"/>
      <c r="D16" s="67"/>
      <c r="E16" s="67"/>
      <c r="F16" s="68" t="str">
        <f aca="false">IF(E16="","",VLOOKUP(E16,'Data Sheet - no entry'!$A$4:$B$7,2,FALSE()))</f>
        <v/>
      </c>
      <c r="G16" s="69"/>
      <c r="H16" s="69"/>
      <c r="I16" s="69"/>
      <c r="J16" s="70" t="n">
        <f aca="false">IF(G16='Data Sheet - no entry'!$C$5,'Data Sheet - no entry'!$D$5,IF(G16='Data Sheet - no entry'!$C$6,'Data Sheet - no entry'!$D$6,1))</f>
        <v>1</v>
      </c>
      <c r="K16" s="78" t="n">
        <f aca="false">IF(AND(H16='Data Sheet - no entry'!$E$4,G16='Data Sheet - no entry'!$C$4,C16='Data Sheet - no entry'!$H$4),F16*0.25,0)</f>
        <v>0</v>
      </c>
      <c r="L16" s="72" t="n">
        <f aca="false">IFERROR(IF(OR(I16='Data Sheet - no entry'!$F$5,I16='Data Sheet - no entry'!$F$4),0.1*F16,0),0)</f>
        <v>0</v>
      </c>
      <c r="M16" s="72" t="n">
        <f aca="false">IF(C16='Data Sheet - no entry'!$H$5,0.5,1)</f>
        <v>1</v>
      </c>
      <c r="N16" s="73"/>
      <c r="O16" s="74"/>
      <c r="P16" s="75" t="n">
        <f aca="false">IFERROR(SUM(F16+K16+L16)*M16*J16,0)+ IF(E16="Summer Junior Nationals", F16*N16-110,0)</f>
        <v>0</v>
      </c>
      <c r="Q16" s="67"/>
      <c r="R16" s="67"/>
      <c r="S16" s="69"/>
      <c r="T16" s="67"/>
      <c r="U16" s="67"/>
      <c r="V16" s="67"/>
      <c r="W16" s="69"/>
      <c r="X16" s="67"/>
      <c r="Y16" s="67"/>
      <c r="Z16" s="67"/>
      <c r="AA16" s="67"/>
      <c r="AB16" s="67"/>
      <c r="AC16" s="69"/>
      <c r="AD16" s="69"/>
      <c r="AE16" s="69"/>
      <c r="AF16" s="69"/>
      <c r="AG16" s="69"/>
      <c r="AH16" s="69"/>
    </row>
    <row r="17" customFormat="false" ht="16" hidden="false" customHeight="true" outlineLevel="0" collapsed="false">
      <c r="A17" s="67"/>
      <c r="B17" s="67"/>
      <c r="C17" s="67"/>
      <c r="D17" s="67"/>
      <c r="E17" s="67"/>
      <c r="F17" s="68" t="str">
        <f aca="false">IF(E17="","",VLOOKUP(E17,'Data Sheet - no entry'!$A$4:$B$7,2,FALSE()))</f>
        <v/>
      </c>
      <c r="G17" s="69"/>
      <c r="H17" s="69"/>
      <c r="I17" s="69"/>
      <c r="J17" s="70" t="n">
        <f aca="false">IF(G17='Data Sheet - no entry'!$C$5,'Data Sheet - no entry'!$D$5,IF(G17='Data Sheet - no entry'!$C$6,'Data Sheet - no entry'!$D$6,1))</f>
        <v>1</v>
      </c>
      <c r="K17" s="78" t="n">
        <f aca="false">IF(AND(H17='Data Sheet - no entry'!$E$4,G17='Data Sheet - no entry'!$C$4,C17='Data Sheet - no entry'!$H$4),F17*0.25,0)</f>
        <v>0</v>
      </c>
      <c r="L17" s="72" t="n">
        <f aca="false">IFERROR(IF(OR(I17='Data Sheet - no entry'!$F$5,I17='Data Sheet - no entry'!$F$4),0.1*F17,0),0)</f>
        <v>0</v>
      </c>
      <c r="M17" s="72" t="n">
        <f aca="false">IF(C17='Data Sheet - no entry'!$H$5,0.5,1)</f>
        <v>1</v>
      </c>
      <c r="N17" s="73"/>
      <c r="O17" s="74"/>
      <c r="P17" s="75" t="n">
        <f aca="false">IFERROR(SUM(F17+K17+L17)*M17*J17,0)+ IF(E17="Summer Junior Nationals", F17*N17-110,0)</f>
        <v>0</v>
      </c>
      <c r="Q17" s="67"/>
      <c r="R17" s="67"/>
      <c r="S17" s="69"/>
      <c r="T17" s="67"/>
      <c r="U17" s="67"/>
      <c r="V17" s="67"/>
      <c r="W17" s="69"/>
      <c r="X17" s="67"/>
      <c r="Y17" s="67"/>
      <c r="Z17" s="67"/>
      <c r="AA17" s="67"/>
      <c r="AB17" s="67"/>
      <c r="AC17" s="69"/>
      <c r="AD17" s="69"/>
      <c r="AE17" s="69"/>
      <c r="AF17" s="69"/>
      <c r="AG17" s="69"/>
      <c r="AH17" s="69"/>
    </row>
    <row r="18" customFormat="false" ht="16" hidden="false" customHeight="true" outlineLevel="0" collapsed="false">
      <c r="A18" s="67"/>
      <c r="B18" s="67"/>
      <c r="C18" s="67"/>
      <c r="D18" s="67"/>
      <c r="E18" s="67"/>
      <c r="F18" s="68" t="str">
        <f aca="false">IF(E18="","",VLOOKUP(E18,'Data Sheet - no entry'!$A$4:$B$7,2,FALSE()))</f>
        <v/>
      </c>
      <c r="G18" s="69"/>
      <c r="H18" s="69"/>
      <c r="I18" s="69"/>
      <c r="J18" s="70" t="n">
        <f aca="false">IF(G18='Data Sheet - no entry'!$C$5,'Data Sheet - no entry'!$D$5,IF(G18='Data Sheet - no entry'!$C$6,'Data Sheet - no entry'!$D$6,1))</f>
        <v>1</v>
      </c>
      <c r="K18" s="78" t="n">
        <f aca="false">IF(AND(H18='Data Sheet - no entry'!$E$4,G18='Data Sheet - no entry'!$C$4,C18='Data Sheet - no entry'!$H$4),F18*0.25,0)</f>
        <v>0</v>
      </c>
      <c r="L18" s="72" t="n">
        <f aca="false">IFERROR(IF(OR(I18='Data Sheet - no entry'!$F$5,I18='Data Sheet - no entry'!$F$4),0.1*F18,0),0)</f>
        <v>0</v>
      </c>
      <c r="M18" s="72" t="n">
        <f aca="false">IF(C18='Data Sheet - no entry'!$H$5,0.5,1)</f>
        <v>1</v>
      </c>
      <c r="N18" s="73"/>
      <c r="O18" s="74"/>
      <c r="P18" s="75" t="n">
        <f aca="false">IFERROR(SUM(F18+K18+L18)*M18*J18,0)+ IF(E18="Summer Junior Nationals", F18*N18-110,0)</f>
        <v>0</v>
      </c>
      <c r="Q18" s="67"/>
      <c r="R18" s="67"/>
      <c r="S18" s="69"/>
      <c r="T18" s="67"/>
      <c r="U18" s="67"/>
      <c r="V18" s="67"/>
      <c r="W18" s="69"/>
      <c r="X18" s="67"/>
      <c r="Y18" s="67"/>
      <c r="Z18" s="67"/>
      <c r="AA18" s="67"/>
      <c r="AB18" s="67"/>
      <c r="AC18" s="69"/>
      <c r="AD18" s="69"/>
      <c r="AE18" s="69"/>
      <c r="AF18" s="69"/>
      <c r="AG18" s="69"/>
      <c r="AH18" s="69"/>
    </row>
    <row r="19" customFormat="false" ht="16" hidden="false" customHeight="true" outlineLevel="0" collapsed="false">
      <c r="A19" s="67"/>
      <c r="B19" s="67"/>
      <c r="C19" s="67"/>
      <c r="D19" s="67"/>
      <c r="E19" s="67"/>
      <c r="F19" s="68" t="str">
        <f aca="false">IF(E19="","",VLOOKUP(E19,'Data Sheet - no entry'!$A$4:$B$7,2,FALSE()))</f>
        <v/>
      </c>
      <c r="G19" s="69"/>
      <c r="H19" s="69"/>
      <c r="I19" s="69"/>
      <c r="J19" s="70" t="n">
        <f aca="false">IF(G19='Data Sheet - no entry'!$C$5,'Data Sheet - no entry'!$D$5,IF(G19='Data Sheet - no entry'!$C$6,'Data Sheet - no entry'!$D$6,1))</f>
        <v>1</v>
      </c>
      <c r="K19" s="78" t="n">
        <f aca="false">IF(AND(H19='Data Sheet - no entry'!$E$4,G19='Data Sheet - no entry'!$C$4,C19='Data Sheet - no entry'!$H$4),F19*0.25,0)</f>
        <v>0</v>
      </c>
      <c r="L19" s="72" t="n">
        <f aca="false">IFERROR(IF(OR(I19='Data Sheet - no entry'!$F$5,I19='Data Sheet - no entry'!$F$4),0.1*F19,0),0)</f>
        <v>0</v>
      </c>
      <c r="M19" s="72" t="n">
        <f aca="false">IF(C19='Data Sheet - no entry'!$H$5,0.5,1)</f>
        <v>1</v>
      </c>
      <c r="N19" s="73"/>
      <c r="O19" s="74"/>
      <c r="P19" s="75" t="n">
        <f aca="false">IFERROR(SUM(F19+K19+L19)*M19*J19,0)+ IF(E19="Summer Junior Nationals", F19*N19-110,0)</f>
        <v>0</v>
      </c>
      <c r="Q19" s="67"/>
      <c r="R19" s="67"/>
      <c r="S19" s="69"/>
      <c r="T19" s="67"/>
      <c r="U19" s="67"/>
      <c r="V19" s="67"/>
      <c r="W19" s="69"/>
      <c r="X19" s="67"/>
      <c r="Y19" s="67"/>
      <c r="Z19" s="67"/>
      <c r="AA19" s="67"/>
      <c r="AB19" s="67"/>
      <c r="AC19" s="69"/>
      <c r="AD19" s="69"/>
      <c r="AE19" s="69"/>
      <c r="AF19" s="69"/>
      <c r="AG19" s="69"/>
      <c r="AH19" s="69"/>
    </row>
    <row r="20" customFormat="false" ht="16" hidden="false" customHeight="true" outlineLevel="0" collapsed="false">
      <c r="A20" s="67"/>
      <c r="B20" s="67"/>
      <c r="C20" s="67"/>
      <c r="D20" s="67"/>
      <c r="E20" s="67"/>
      <c r="F20" s="68" t="str">
        <f aca="false">IF(E20="","",VLOOKUP(E20,'Data Sheet - no entry'!$A$4:$B$7,2,FALSE()))</f>
        <v/>
      </c>
      <c r="G20" s="69"/>
      <c r="H20" s="69"/>
      <c r="I20" s="69"/>
      <c r="J20" s="70" t="n">
        <f aca="false">IF(G20='Data Sheet - no entry'!$C$5,'Data Sheet - no entry'!$D$5,IF(G20='Data Sheet - no entry'!$C$6,'Data Sheet - no entry'!$D$6,1))</f>
        <v>1</v>
      </c>
      <c r="K20" s="78" t="n">
        <f aca="false">IF(AND(H20='Data Sheet - no entry'!$E$4,G20='Data Sheet - no entry'!$C$4,C20='Data Sheet - no entry'!$H$4),F20*0.25,0)</f>
        <v>0</v>
      </c>
      <c r="L20" s="72" t="n">
        <f aca="false">IFERROR(IF(OR(I20='Data Sheet - no entry'!$F$6,I20='Data Sheet - no entry'!$F$4),0.1*F20,0),0)</f>
        <v>0</v>
      </c>
      <c r="M20" s="72" t="n">
        <f aca="false">IF(C20='Data Sheet - no entry'!$H$5,0.5,1)</f>
        <v>1</v>
      </c>
      <c r="N20" s="73"/>
      <c r="O20" s="74"/>
      <c r="P20" s="75" t="n">
        <f aca="false">IFERROR(SUM(F20+K20+L20)*M20*J20,0)+ IF(E20="Summer Junior Nationals", F20*N20-110,0)</f>
        <v>0</v>
      </c>
      <c r="Q20" s="67"/>
      <c r="R20" s="67"/>
      <c r="S20" s="69"/>
      <c r="T20" s="67"/>
      <c r="U20" s="67"/>
      <c r="V20" s="67"/>
      <c r="W20" s="69"/>
      <c r="X20" s="67"/>
      <c r="Y20" s="67"/>
      <c r="Z20" s="67"/>
      <c r="AA20" s="67"/>
      <c r="AB20" s="67"/>
      <c r="AC20" s="69"/>
      <c r="AD20" s="69"/>
      <c r="AE20" s="69"/>
      <c r="AF20" s="69"/>
      <c r="AG20" s="69"/>
      <c r="AH20" s="69"/>
    </row>
    <row r="21" customFormat="false" ht="16" hidden="false" customHeight="true" outlineLevel="0" collapsed="false">
      <c r="A21" s="67"/>
      <c r="B21" s="67"/>
      <c r="C21" s="67"/>
      <c r="D21" s="67"/>
      <c r="E21" s="67"/>
      <c r="F21" s="68" t="str">
        <f aca="false">IF(E21="","",VLOOKUP(E21,'Data Sheet - no entry'!$A$4:$B$7,2,FALSE()))</f>
        <v/>
      </c>
      <c r="G21" s="69"/>
      <c r="H21" s="69"/>
      <c r="I21" s="69"/>
      <c r="J21" s="70" t="n">
        <f aca="false">IF(G21='Data Sheet - no entry'!$C$5,'Data Sheet - no entry'!$D$5,IF(G21='Data Sheet - no entry'!$C$6,'Data Sheet - no entry'!$D$6,1))</f>
        <v>1</v>
      </c>
      <c r="K21" s="78" t="n">
        <f aca="false">IF(AND(H21='Data Sheet - no entry'!$E$4,G21='Data Sheet - no entry'!$C$4,C21='Data Sheet - no entry'!$H$4),F21*0.25,0)</f>
        <v>0</v>
      </c>
      <c r="L21" s="72" t="n">
        <f aca="false">IFERROR(IF(OR(I21='Data Sheet - no entry'!$F$6,I21='Data Sheet - no entry'!$F$4),0.1*F21,0),0)</f>
        <v>0</v>
      </c>
      <c r="M21" s="72" t="n">
        <f aca="false">IF(C21='Data Sheet - no entry'!$H$5,0.5,1)</f>
        <v>1</v>
      </c>
      <c r="N21" s="73"/>
      <c r="O21" s="74"/>
      <c r="P21" s="75" t="n">
        <f aca="false">IFERROR(SUM(F21+K21+L21)*M21*J21,0)+ IF(E21="Summer Junior Nationals", F21*N21-110,0)</f>
        <v>0</v>
      </c>
      <c r="Q21" s="67"/>
      <c r="R21" s="67"/>
      <c r="S21" s="69"/>
      <c r="T21" s="67"/>
      <c r="U21" s="67"/>
      <c r="V21" s="67"/>
      <c r="W21" s="69"/>
      <c r="X21" s="67"/>
      <c r="Y21" s="67"/>
      <c r="Z21" s="67"/>
      <c r="AA21" s="67"/>
      <c r="AB21" s="67"/>
      <c r="AC21" s="69"/>
      <c r="AD21" s="69"/>
      <c r="AE21" s="69"/>
      <c r="AF21" s="69"/>
      <c r="AG21" s="69"/>
      <c r="AH21" s="69"/>
    </row>
    <row r="22" customFormat="false" ht="16" hidden="false" customHeight="true" outlineLevel="0" collapsed="false">
      <c r="A22" s="67"/>
      <c r="B22" s="67"/>
      <c r="C22" s="67"/>
      <c r="D22" s="67"/>
      <c r="E22" s="67"/>
      <c r="F22" s="68" t="str">
        <f aca="false">IF(E22="","",VLOOKUP(E22,'Data Sheet - no entry'!$A$4:$B$7,2,FALSE()))</f>
        <v/>
      </c>
      <c r="G22" s="69"/>
      <c r="H22" s="69"/>
      <c r="I22" s="69"/>
      <c r="J22" s="70" t="n">
        <f aca="false">IF(G22='Data Sheet - no entry'!$C$5,'Data Sheet - no entry'!$D$5,IF(G22='Data Sheet - no entry'!$C$6,'Data Sheet - no entry'!$D$6,1))</f>
        <v>1</v>
      </c>
      <c r="K22" s="78" t="n">
        <f aca="false">IF(AND(H22='Data Sheet - no entry'!$E$4,G22='Data Sheet - no entry'!$C$4,C22='Data Sheet - no entry'!$H$4),F22*0.25,0)</f>
        <v>0</v>
      </c>
      <c r="L22" s="72" t="n">
        <f aca="false">IFERROR(IF(OR(I22='Data Sheet - no entry'!$F$6,I22='Data Sheet - no entry'!$F$4),0.1*F22,0),0)</f>
        <v>0</v>
      </c>
      <c r="M22" s="72" t="n">
        <f aca="false">IF(C22='Data Sheet - no entry'!$H$5,0.5,1)</f>
        <v>1</v>
      </c>
      <c r="N22" s="73"/>
      <c r="O22" s="74"/>
      <c r="P22" s="75" t="n">
        <f aca="false">IFERROR(SUM(F22+K22+L22)*M22*J22,0)+ IF(E22="Summer Junior Nationals", F22*N22-110,0)</f>
        <v>0</v>
      </c>
      <c r="Q22" s="67"/>
      <c r="R22" s="67"/>
      <c r="S22" s="69"/>
      <c r="T22" s="67"/>
      <c r="U22" s="67"/>
      <c r="V22" s="67"/>
      <c r="W22" s="69"/>
      <c r="X22" s="67"/>
      <c r="Y22" s="67"/>
      <c r="Z22" s="67"/>
      <c r="AA22" s="67"/>
      <c r="AB22" s="67"/>
      <c r="AC22" s="69"/>
      <c r="AD22" s="69"/>
      <c r="AE22" s="69"/>
      <c r="AF22" s="69"/>
      <c r="AG22" s="69"/>
      <c r="AH22" s="69"/>
    </row>
    <row r="23" customFormat="false" ht="16" hidden="false" customHeight="true" outlineLevel="0" collapsed="false">
      <c r="A23" s="67"/>
      <c r="B23" s="67"/>
      <c r="C23" s="67"/>
      <c r="D23" s="67"/>
      <c r="E23" s="67"/>
      <c r="F23" s="68" t="str">
        <f aca="false">IF(E23="","",VLOOKUP(E23,'Data Sheet - no entry'!$A$4:$B$7,2,FALSE()))</f>
        <v/>
      </c>
      <c r="G23" s="69"/>
      <c r="H23" s="69"/>
      <c r="I23" s="69"/>
      <c r="J23" s="70" t="n">
        <f aca="false">IF(G23='Data Sheet - no entry'!$C$5,'Data Sheet - no entry'!$D$5,IF(G23='Data Sheet - no entry'!$C$6,'Data Sheet - no entry'!$D$6,1))</f>
        <v>1</v>
      </c>
      <c r="K23" s="78" t="n">
        <f aca="false">IF(AND(H23='Data Sheet - no entry'!$E$4,G23='Data Sheet - no entry'!$C$4,C23='Data Sheet - no entry'!$H$4),F23*0.25,0)</f>
        <v>0</v>
      </c>
      <c r="L23" s="72" t="n">
        <f aca="false">IFERROR(IF(OR(I23='Data Sheet - no entry'!$F$6,I23='Data Sheet - no entry'!$F$4),0.1*F23,0),0)</f>
        <v>0</v>
      </c>
      <c r="M23" s="72" t="n">
        <f aca="false">IF(C23='Data Sheet - no entry'!$H$5,0.5,1)</f>
        <v>1</v>
      </c>
      <c r="N23" s="73"/>
      <c r="O23" s="74"/>
      <c r="P23" s="75" t="n">
        <f aca="false">IFERROR(SUM(F23+K23+L23)*M23*J23,0)+ IF(E23="Summer Junior Nationals", F23*N23-110,0)</f>
        <v>0</v>
      </c>
      <c r="Q23" s="67"/>
      <c r="R23" s="67"/>
      <c r="S23" s="69"/>
      <c r="T23" s="67"/>
      <c r="U23" s="67"/>
      <c r="V23" s="67"/>
      <c r="W23" s="69"/>
      <c r="X23" s="67"/>
      <c r="Y23" s="67"/>
      <c r="Z23" s="67"/>
      <c r="AA23" s="67"/>
      <c r="AB23" s="67"/>
      <c r="AC23" s="69"/>
      <c r="AD23" s="69"/>
      <c r="AE23" s="69"/>
      <c r="AF23" s="69"/>
      <c r="AG23" s="69"/>
      <c r="AH23" s="69"/>
    </row>
    <row r="24" customFormat="false" ht="16" hidden="false" customHeight="true" outlineLevel="0" collapsed="false">
      <c r="A24" s="67"/>
      <c r="B24" s="67"/>
      <c r="C24" s="67"/>
      <c r="D24" s="67"/>
      <c r="E24" s="67"/>
      <c r="F24" s="68" t="str">
        <f aca="false">IF(E24="","",VLOOKUP(E24,'Data Sheet - no entry'!$A$4:$B$7,2,FALSE()))</f>
        <v/>
      </c>
      <c r="G24" s="69"/>
      <c r="H24" s="69"/>
      <c r="I24" s="69"/>
      <c r="J24" s="70" t="n">
        <f aca="false">IF(G24='Data Sheet - no entry'!$C$5,'Data Sheet - no entry'!$D$5,IF(G24='Data Sheet - no entry'!$C$6,'Data Sheet - no entry'!$D$6,1))</f>
        <v>1</v>
      </c>
      <c r="K24" s="78" t="n">
        <f aca="false">IF(AND(H24='Data Sheet - no entry'!$E$4,G24='Data Sheet - no entry'!$C$4,C24='Data Sheet - no entry'!$H$4),F24*0.25,0)</f>
        <v>0</v>
      </c>
      <c r="L24" s="72" t="n">
        <f aca="false">IFERROR(IF(OR(I24='Data Sheet - no entry'!$F$6,I24='Data Sheet - no entry'!$F$4),0.1*F24,0),0)</f>
        <v>0</v>
      </c>
      <c r="M24" s="72" t="n">
        <f aca="false">IF(C24='Data Sheet - no entry'!$H$5,0.5,1)</f>
        <v>1</v>
      </c>
      <c r="N24" s="73"/>
      <c r="O24" s="74"/>
      <c r="P24" s="75" t="n">
        <f aca="false">IFERROR(SUM(F24+K24+L24)*M24*J24,0)+ IF(E24="Summer Junior Nationals", F24*N24-110,0)</f>
        <v>0</v>
      </c>
      <c r="Q24" s="67"/>
      <c r="R24" s="67"/>
      <c r="S24" s="69"/>
      <c r="T24" s="67"/>
      <c r="U24" s="67"/>
      <c r="V24" s="67"/>
      <c r="W24" s="69"/>
      <c r="X24" s="67"/>
      <c r="Y24" s="67"/>
      <c r="Z24" s="67"/>
      <c r="AA24" s="67"/>
      <c r="AB24" s="67"/>
      <c r="AC24" s="69"/>
      <c r="AD24" s="69"/>
      <c r="AE24" s="69"/>
      <c r="AF24" s="69"/>
      <c r="AG24" s="69"/>
      <c r="AH24" s="69"/>
    </row>
    <row r="25" customFormat="false" ht="16" hidden="false" customHeight="true" outlineLevel="0" collapsed="false">
      <c r="A25" s="67"/>
      <c r="B25" s="67"/>
      <c r="C25" s="67"/>
      <c r="D25" s="67"/>
      <c r="E25" s="67"/>
      <c r="F25" s="68" t="str">
        <f aca="false">IF(E25="","",VLOOKUP(E25,'Data Sheet - no entry'!$A$4:$B$7,2,FALSE()))</f>
        <v/>
      </c>
      <c r="G25" s="69"/>
      <c r="H25" s="69"/>
      <c r="I25" s="69"/>
      <c r="J25" s="70" t="n">
        <f aca="false">IF(G25='Data Sheet - no entry'!$C$5,'Data Sheet - no entry'!$D$5,IF(G25='Data Sheet - no entry'!$C$6,'Data Sheet - no entry'!$D$6,1))</f>
        <v>1</v>
      </c>
      <c r="K25" s="78" t="n">
        <f aca="false">IF(AND(H25='Data Sheet - no entry'!$E$4,G25='Data Sheet - no entry'!$C$4,C25='Data Sheet - no entry'!$H$4),F25*0.25,0)</f>
        <v>0</v>
      </c>
      <c r="L25" s="72" t="n">
        <f aca="false">IFERROR(IF(OR(I25='Data Sheet - no entry'!$F$6,I25='Data Sheet - no entry'!$F$4),0.1*F25,0),0)</f>
        <v>0</v>
      </c>
      <c r="M25" s="72" t="n">
        <f aca="false">IF(C25='Data Sheet - no entry'!$H$5,0.5,1)</f>
        <v>1</v>
      </c>
      <c r="N25" s="73"/>
      <c r="O25" s="74"/>
      <c r="P25" s="75" t="n">
        <f aca="false">IFERROR(SUM(F25+K25+L25)*M25*J25,0)+ IF(E25="Summer Junior Nationals", F25*N25-110,0)</f>
        <v>0</v>
      </c>
      <c r="Q25" s="67"/>
      <c r="R25" s="67"/>
      <c r="S25" s="69"/>
      <c r="T25" s="67"/>
      <c r="U25" s="67"/>
      <c r="V25" s="67"/>
      <c r="W25" s="69"/>
      <c r="X25" s="67"/>
      <c r="Y25" s="67"/>
      <c r="Z25" s="67"/>
      <c r="AA25" s="67"/>
      <c r="AB25" s="67"/>
      <c r="AC25" s="69"/>
      <c r="AD25" s="69"/>
      <c r="AE25" s="69"/>
      <c r="AF25" s="69"/>
      <c r="AG25" s="69"/>
      <c r="AH25" s="69"/>
    </row>
    <row r="26" customFormat="false" ht="16" hidden="false" customHeight="true" outlineLevel="0" collapsed="false">
      <c r="A26" s="67"/>
      <c r="B26" s="67"/>
      <c r="C26" s="67"/>
      <c r="D26" s="67"/>
      <c r="E26" s="67"/>
      <c r="F26" s="68" t="str">
        <f aca="false">IF(E26="","",VLOOKUP(E26,'Data Sheet - no entry'!$A$4:$B$7,2,FALSE()))</f>
        <v/>
      </c>
      <c r="G26" s="69"/>
      <c r="H26" s="69"/>
      <c r="I26" s="69"/>
      <c r="J26" s="70" t="n">
        <f aca="false">IF(G26='Data Sheet - no entry'!$C$5,'Data Sheet - no entry'!$D$5,IF(G26='Data Sheet - no entry'!$C$6,'Data Sheet - no entry'!$D$6,1))</f>
        <v>1</v>
      </c>
      <c r="K26" s="78" t="n">
        <f aca="false">IF(AND(H26='Data Sheet - no entry'!$E$4,G26='Data Sheet - no entry'!$C$4,C26='Data Sheet - no entry'!$H$4),F26*0.25,0)</f>
        <v>0</v>
      </c>
      <c r="L26" s="72" t="n">
        <f aca="false">IFERROR(IF(OR(I26='Data Sheet - no entry'!$F$6,I26='Data Sheet - no entry'!$F$4),0.1*F26,0),0)</f>
        <v>0</v>
      </c>
      <c r="M26" s="72" t="n">
        <f aca="false">IF(C26='Data Sheet - no entry'!$H$5,0.5,1)</f>
        <v>1</v>
      </c>
      <c r="N26" s="73"/>
      <c r="O26" s="74"/>
      <c r="P26" s="75" t="n">
        <f aca="false">IFERROR(SUM(F26+K26+L26)*M26*J26,0)+ IF(E26="Summer Junior Nationals", F26*N26-110,0)</f>
        <v>0</v>
      </c>
      <c r="Q26" s="67"/>
      <c r="R26" s="67"/>
      <c r="S26" s="69"/>
      <c r="T26" s="67"/>
      <c r="U26" s="67"/>
      <c r="V26" s="67"/>
      <c r="W26" s="69"/>
      <c r="X26" s="67"/>
      <c r="Y26" s="67"/>
      <c r="Z26" s="67"/>
      <c r="AA26" s="67"/>
      <c r="AB26" s="67"/>
      <c r="AC26" s="69"/>
      <c r="AD26" s="69"/>
      <c r="AE26" s="69"/>
      <c r="AF26" s="69"/>
      <c r="AG26" s="69"/>
      <c r="AH26" s="69"/>
    </row>
    <row r="27" customFormat="false" ht="16" hidden="false" customHeight="true" outlineLevel="0" collapsed="false">
      <c r="A27" s="67"/>
      <c r="B27" s="67"/>
      <c r="C27" s="67"/>
      <c r="D27" s="67"/>
      <c r="E27" s="67"/>
      <c r="F27" s="68" t="str">
        <f aca="false">IF(E27="","",VLOOKUP(E27,'Data Sheet - no entry'!$A$4:$B$7,2,FALSE()))</f>
        <v/>
      </c>
      <c r="G27" s="69"/>
      <c r="H27" s="69"/>
      <c r="I27" s="69"/>
      <c r="J27" s="70" t="n">
        <f aca="false">IF(G27='Data Sheet - no entry'!$C$5,'Data Sheet - no entry'!$D$5,IF(G27='Data Sheet - no entry'!$C$6,'Data Sheet - no entry'!$D$6,1))</f>
        <v>1</v>
      </c>
      <c r="K27" s="78" t="n">
        <f aca="false">IF(AND(H27='Data Sheet - no entry'!$E$4,G27='Data Sheet - no entry'!$C$4,C27='Data Sheet - no entry'!$H$4),F27*0.25,0)</f>
        <v>0</v>
      </c>
      <c r="L27" s="72" t="n">
        <f aca="false">IFERROR(IF(OR(I27='Data Sheet - no entry'!$F$6,I27='Data Sheet - no entry'!$F$4),0.1*F27,0),0)</f>
        <v>0</v>
      </c>
      <c r="M27" s="72" t="n">
        <f aca="false">IF(C27='Data Sheet - no entry'!$H$5,0.5,1)</f>
        <v>1</v>
      </c>
      <c r="N27" s="73"/>
      <c r="O27" s="74"/>
      <c r="P27" s="75" t="n">
        <f aca="false">IFERROR(SUM(F27+K27+L27)*M27*J27,0)+ IF(E27="Summer Junior Nationals", F27*N27-110,0)</f>
        <v>0</v>
      </c>
      <c r="Q27" s="67"/>
      <c r="R27" s="67"/>
      <c r="S27" s="69"/>
      <c r="T27" s="67"/>
      <c r="U27" s="67"/>
      <c r="V27" s="67"/>
      <c r="W27" s="69"/>
      <c r="X27" s="67"/>
      <c r="Y27" s="67"/>
      <c r="Z27" s="67"/>
      <c r="AA27" s="67"/>
      <c r="AB27" s="67"/>
      <c r="AC27" s="69"/>
      <c r="AD27" s="69"/>
      <c r="AE27" s="69"/>
      <c r="AF27" s="69"/>
      <c r="AG27" s="69"/>
      <c r="AH27" s="69"/>
    </row>
    <row r="28" customFormat="false" ht="16" hidden="false" customHeight="true" outlineLevel="0" collapsed="false">
      <c r="A28" s="67"/>
      <c r="B28" s="67"/>
      <c r="C28" s="67"/>
      <c r="D28" s="67"/>
      <c r="E28" s="67"/>
      <c r="F28" s="68" t="str">
        <f aca="false">IF(E28="","",VLOOKUP(E28,'Data Sheet - no entry'!$A$4:$B$7,2,FALSE()))</f>
        <v/>
      </c>
      <c r="G28" s="69"/>
      <c r="H28" s="69"/>
      <c r="I28" s="69"/>
      <c r="J28" s="70" t="n">
        <f aca="false">IF(G28='Data Sheet - no entry'!$C$5,'Data Sheet - no entry'!$D$5,IF(G28='Data Sheet - no entry'!$C$6,'Data Sheet - no entry'!$D$6,1))</f>
        <v>1</v>
      </c>
      <c r="K28" s="78" t="n">
        <f aca="false">IF(AND(H28='Data Sheet - no entry'!$E$4,G28='Data Sheet - no entry'!$C$4,C28='Data Sheet - no entry'!$H$4),F28*0.25,0)</f>
        <v>0</v>
      </c>
      <c r="L28" s="72" t="n">
        <f aca="false">IFERROR(IF(OR(I28='Data Sheet - no entry'!$F$6,I28='Data Sheet - no entry'!$F$4),0.1*F28,0),0)</f>
        <v>0</v>
      </c>
      <c r="M28" s="72" t="n">
        <f aca="false">IF(C28='Data Sheet - no entry'!$H$5,0.5,1)</f>
        <v>1</v>
      </c>
      <c r="N28" s="73"/>
      <c r="O28" s="74"/>
      <c r="P28" s="75" t="n">
        <f aca="false">IFERROR(SUM(F28+K28+L28)*M28*J28,0)+ IF(E28="Summer Junior Nationals", F28*N28-110,0)</f>
        <v>0</v>
      </c>
      <c r="Q28" s="67"/>
      <c r="R28" s="67"/>
      <c r="S28" s="69"/>
      <c r="T28" s="67"/>
      <c r="U28" s="67"/>
      <c r="V28" s="67"/>
      <c r="W28" s="69"/>
      <c r="X28" s="67"/>
      <c r="Y28" s="67"/>
      <c r="Z28" s="67"/>
      <c r="AA28" s="67"/>
      <c r="AB28" s="67"/>
      <c r="AC28" s="69"/>
      <c r="AD28" s="69"/>
      <c r="AE28" s="69"/>
      <c r="AF28" s="69"/>
      <c r="AG28" s="69"/>
      <c r="AH28" s="69"/>
    </row>
    <row r="29" customFormat="false" ht="16" hidden="false" customHeight="true" outlineLevel="0" collapsed="false">
      <c r="A29" s="67"/>
      <c r="B29" s="67"/>
      <c r="C29" s="67"/>
      <c r="D29" s="67"/>
      <c r="E29" s="67"/>
      <c r="F29" s="68" t="str">
        <f aca="false">IF(E29="","",VLOOKUP(E29,'Data Sheet - no entry'!$A$4:$B$7,2,FALSE()))</f>
        <v/>
      </c>
      <c r="G29" s="69"/>
      <c r="H29" s="69"/>
      <c r="I29" s="69"/>
      <c r="J29" s="70" t="n">
        <f aca="false">IF(G29='Data Sheet - no entry'!$C$5,'Data Sheet - no entry'!$D$5,IF(G29='Data Sheet - no entry'!$C$6,'Data Sheet - no entry'!$D$6,1))</f>
        <v>1</v>
      </c>
      <c r="K29" s="78" t="n">
        <f aca="false">IF(AND(H29='Data Sheet - no entry'!$E$4,G29='Data Sheet - no entry'!$C$4,C29='Data Sheet - no entry'!$H$4),F29*0.25,0)</f>
        <v>0</v>
      </c>
      <c r="L29" s="72" t="n">
        <f aca="false">IFERROR(IF(OR(I29='Data Sheet - no entry'!$F$6,I29='Data Sheet - no entry'!$F$4),0.1*F29,0),0)</f>
        <v>0</v>
      </c>
      <c r="M29" s="72" t="n">
        <f aca="false">IF(C29='Data Sheet - no entry'!$H$5,0.5,1)</f>
        <v>1</v>
      </c>
      <c r="N29" s="73"/>
      <c r="O29" s="74"/>
      <c r="P29" s="75" t="n">
        <f aca="false">IFERROR(SUM(F29+K29+L29)*M29*J29,0)+ IF(E29="Summer Junior Nationals", F29*N29-110,0)</f>
        <v>0</v>
      </c>
      <c r="Q29" s="67"/>
      <c r="R29" s="67"/>
      <c r="S29" s="69"/>
      <c r="T29" s="67"/>
      <c r="U29" s="67"/>
      <c r="V29" s="67"/>
      <c r="W29" s="69"/>
      <c r="X29" s="67"/>
      <c r="Y29" s="67"/>
      <c r="Z29" s="67"/>
      <c r="AA29" s="67"/>
      <c r="AB29" s="67"/>
      <c r="AC29" s="69"/>
      <c r="AD29" s="69"/>
      <c r="AE29" s="69"/>
      <c r="AF29" s="69"/>
      <c r="AG29" s="69"/>
      <c r="AH29" s="69"/>
    </row>
    <row r="30" customFormat="false" ht="16" hidden="false" customHeight="true" outlineLevel="0" collapsed="false">
      <c r="A30" s="67"/>
      <c r="B30" s="67"/>
      <c r="C30" s="67"/>
      <c r="D30" s="67"/>
      <c r="E30" s="67"/>
      <c r="F30" s="68" t="str">
        <f aca="false">IF(E30="","",VLOOKUP(E30,'Data Sheet - no entry'!$A$4:$B$7,2,FALSE()))</f>
        <v/>
      </c>
      <c r="G30" s="69"/>
      <c r="H30" s="69"/>
      <c r="I30" s="69"/>
      <c r="J30" s="70" t="n">
        <f aca="false">IF(G30='Data Sheet - no entry'!$C$5,'Data Sheet - no entry'!$D$5,IF(G30='Data Sheet - no entry'!$C$6,'Data Sheet - no entry'!$D$6,1))</f>
        <v>1</v>
      </c>
      <c r="K30" s="78" t="n">
        <f aca="false">IF(AND(H30='Data Sheet - no entry'!$E$4,G30='Data Sheet - no entry'!$C$4,C30='Data Sheet - no entry'!$H$4),F30*0.25,0)</f>
        <v>0</v>
      </c>
      <c r="L30" s="72" t="n">
        <f aca="false">IFERROR(IF(OR(I30='Data Sheet - no entry'!$F$6,I30='Data Sheet - no entry'!$F$4),0.1*F30,0),0)</f>
        <v>0</v>
      </c>
      <c r="M30" s="72" t="n">
        <f aca="false">IF(C30='Data Sheet - no entry'!$H$5,0.5,1)</f>
        <v>1</v>
      </c>
      <c r="N30" s="73"/>
      <c r="O30" s="74"/>
      <c r="P30" s="75" t="n">
        <f aca="false">IFERROR(SUM(F30+K30+L30)*M30*J30,0)+ IF(E30="Summer Junior Nationals", F30*N30-110,0)</f>
        <v>0</v>
      </c>
      <c r="Q30" s="67"/>
      <c r="R30" s="67"/>
      <c r="S30" s="69"/>
      <c r="T30" s="67"/>
      <c r="U30" s="67"/>
      <c r="V30" s="67"/>
      <c r="W30" s="69"/>
      <c r="X30" s="67"/>
      <c r="Y30" s="67"/>
      <c r="Z30" s="67"/>
      <c r="AA30" s="67"/>
      <c r="AB30" s="67"/>
      <c r="AC30" s="69"/>
      <c r="AD30" s="69"/>
      <c r="AE30" s="69"/>
      <c r="AF30" s="69"/>
      <c r="AG30" s="69"/>
      <c r="AH30" s="69"/>
    </row>
    <row r="31" customFormat="false" ht="16" hidden="false" customHeight="true" outlineLevel="0" collapsed="false">
      <c r="A31" s="67"/>
      <c r="B31" s="67"/>
      <c r="C31" s="67"/>
      <c r="D31" s="67"/>
      <c r="E31" s="67"/>
      <c r="F31" s="68" t="str">
        <f aca="false">IF(E31="","",VLOOKUP(E31,'Data Sheet - no entry'!$A$4:$B$7,2,FALSE()))</f>
        <v/>
      </c>
      <c r="G31" s="69"/>
      <c r="H31" s="69"/>
      <c r="I31" s="69"/>
      <c r="J31" s="70" t="n">
        <f aca="false">IF(G31='Data Sheet - no entry'!$C$5,'Data Sheet - no entry'!$D$5,IF(G31='Data Sheet - no entry'!$C$6,'Data Sheet - no entry'!$D$6,1))</f>
        <v>1</v>
      </c>
      <c r="K31" s="78" t="n">
        <f aca="false">IF(AND(H31='Data Sheet - no entry'!$E$4,G31='Data Sheet - no entry'!$C$4,C31='Data Sheet - no entry'!$H$4),F31*0.25,0)</f>
        <v>0</v>
      </c>
      <c r="L31" s="72" t="n">
        <f aca="false">IFERROR(IF(OR(I31='Data Sheet - no entry'!$F$6,I31='Data Sheet - no entry'!$F$4),0.1*F31,0),0)</f>
        <v>0</v>
      </c>
      <c r="M31" s="72" t="n">
        <f aca="false">IF(C31='Data Sheet - no entry'!$H$5,0.5,1)</f>
        <v>1</v>
      </c>
      <c r="N31" s="73"/>
      <c r="O31" s="74"/>
      <c r="P31" s="75" t="n">
        <f aca="false">IFERROR(SUM(F31+K31+L31)*M31*J31,0)+ IF(E31="Summer Junior Nationals", F31*N31-110,0)</f>
        <v>0</v>
      </c>
      <c r="Q31" s="67"/>
      <c r="R31" s="67"/>
      <c r="S31" s="69"/>
      <c r="T31" s="67"/>
      <c r="U31" s="67"/>
      <c r="V31" s="67"/>
      <c r="W31" s="69"/>
      <c r="X31" s="67"/>
      <c r="Y31" s="67"/>
      <c r="Z31" s="67"/>
      <c r="AA31" s="67"/>
      <c r="AB31" s="67"/>
      <c r="AC31" s="69"/>
      <c r="AD31" s="69"/>
      <c r="AE31" s="69"/>
      <c r="AF31" s="69"/>
      <c r="AG31" s="69"/>
      <c r="AH31" s="69"/>
    </row>
    <row r="32" customFormat="false" ht="16" hidden="false" customHeight="true" outlineLevel="0" collapsed="false">
      <c r="A32" s="67"/>
      <c r="B32" s="67"/>
      <c r="C32" s="67"/>
      <c r="D32" s="67"/>
      <c r="E32" s="67"/>
      <c r="F32" s="68" t="str">
        <f aca="false">IF(E32="","",VLOOKUP(E32,'Data Sheet - no entry'!$A$4:$B$7,2,FALSE()))</f>
        <v/>
      </c>
      <c r="G32" s="69"/>
      <c r="H32" s="69"/>
      <c r="I32" s="69"/>
      <c r="J32" s="70" t="n">
        <f aca="false">IF(G32='Data Sheet - no entry'!$C$5,'Data Sheet - no entry'!$D$5,IF(G32='Data Sheet - no entry'!$C$6,'Data Sheet - no entry'!$D$6,1))</f>
        <v>1</v>
      </c>
      <c r="K32" s="78" t="n">
        <f aca="false">IF(AND(H32='Data Sheet - no entry'!$E$4,G32='Data Sheet - no entry'!$C$4,C32='Data Sheet - no entry'!$H$4),F32*0.25,0)</f>
        <v>0</v>
      </c>
      <c r="L32" s="72" t="n">
        <f aca="false">IFERROR(IF(OR(I32='Data Sheet - no entry'!$F$6,I32='Data Sheet - no entry'!$F$4),0.1*F32,0),0)</f>
        <v>0</v>
      </c>
      <c r="M32" s="72" t="n">
        <f aca="false">IF(C32='Data Sheet - no entry'!$H$5,0.5,1)</f>
        <v>1</v>
      </c>
      <c r="N32" s="73"/>
      <c r="O32" s="74"/>
      <c r="P32" s="75" t="n">
        <f aca="false">IFERROR(SUM(F32+K32+L32)*M32*J32,0)+ IF(E32="Summer Junior Nationals", F32*N32-110,0)</f>
        <v>0</v>
      </c>
      <c r="Q32" s="67"/>
      <c r="R32" s="67"/>
      <c r="S32" s="69"/>
      <c r="T32" s="67"/>
      <c r="U32" s="67"/>
      <c r="V32" s="67"/>
      <c r="W32" s="69"/>
      <c r="X32" s="67"/>
      <c r="Y32" s="67"/>
      <c r="Z32" s="67"/>
      <c r="AA32" s="67"/>
      <c r="AB32" s="67"/>
      <c r="AC32" s="69"/>
      <c r="AD32" s="69"/>
      <c r="AE32" s="69"/>
      <c r="AF32" s="69"/>
      <c r="AG32" s="69"/>
      <c r="AH32" s="69"/>
    </row>
    <row r="33" customFormat="false" ht="16" hidden="false" customHeight="true" outlineLevel="0" collapsed="false">
      <c r="A33" s="67"/>
      <c r="B33" s="67"/>
      <c r="C33" s="67"/>
      <c r="D33" s="67"/>
      <c r="E33" s="67"/>
      <c r="F33" s="68" t="str">
        <f aca="false">IF(E33="","",VLOOKUP(E33,'Data Sheet - no entry'!$A$4:$B$7,2,FALSE()))</f>
        <v/>
      </c>
      <c r="G33" s="69"/>
      <c r="H33" s="69"/>
      <c r="I33" s="69"/>
      <c r="J33" s="70" t="n">
        <f aca="false">IF(G33='Data Sheet - no entry'!$C$5,'Data Sheet - no entry'!$D$5,IF(G33='Data Sheet - no entry'!$C$6,'Data Sheet - no entry'!$D$6,1))</f>
        <v>1</v>
      </c>
      <c r="K33" s="78" t="n">
        <f aca="false">IF(AND(H33='Data Sheet - no entry'!$E$4,G33='Data Sheet - no entry'!$C$4,C33='Data Sheet - no entry'!$H$4),F33*0.25,0)</f>
        <v>0</v>
      </c>
      <c r="L33" s="72" t="n">
        <f aca="false">IFERROR(IF(OR(I33='Data Sheet - no entry'!$F$6,I33='Data Sheet - no entry'!$F$4),0.1*F33,0),0)</f>
        <v>0</v>
      </c>
      <c r="M33" s="72" t="n">
        <f aca="false">IF(C33='Data Sheet - no entry'!$H$5,0.5,1)</f>
        <v>1</v>
      </c>
      <c r="N33" s="73"/>
      <c r="O33" s="74"/>
      <c r="P33" s="75" t="n">
        <f aca="false">IFERROR(SUM(F33+K33+L33)*M33*J33,0)+ IF(E33="Summer Junior Nationals", F33*N33-110,0)</f>
        <v>0</v>
      </c>
      <c r="Q33" s="67"/>
      <c r="R33" s="67"/>
      <c r="S33" s="69"/>
      <c r="T33" s="67"/>
      <c r="U33" s="67"/>
      <c r="V33" s="67"/>
      <c r="W33" s="69"/>
      <c r="X33" s="67"/>
      <c r="Y33" s="67"/>
      <c r="Z33" s="67"/>
      <c r="AA33" s="67"/>
      <c r="AB33" s="67"/>
      <c r="AC33" s="69"/>
      <c r="AD33" s="69"/>
      <c r="AE33" s="69"/>
      <c r="AF33" s="69"/>
      <c r="AG33" s="69"/>
      <c r="AH33" s="69"/>
    </row>
    <row r="34" customFormat="false" ht="16" hidden="false" customHeight="true" outlineLevel="0" collapsed="false">
      <c r="A34" s="67"/>
      <c r="B34" s="67"/>
      <c r="C34" s="67"/>
      <c r="D34" s="67"/>
      <c r="E34" s="67"/>
      <c r="F34" s="68" t="str">
        <f aca="false">IF(E34="","",VLOOKUP(E34,'Data Sheet - no entry'!$A$4:$B$7,2,FALSE()))</f>
        <v/>
      </c>
      <c r="G34" s="69"/>
      <c r="H34" s="69"/>
      <c r="I34" s="69"/>
      <c r="J34" s="70" t="n">
        <f aca="false">IF(G34='Data Sheet - no entry'!$C$5,'Data Sheet - no entry'!$D$5,IF(G34='Data Sheet - no entry'!$C$6,'Data Sheet - no entry'!$D$6,1))</f>
        <v>1</v>
      </c>
      <c r="K34" s="78" t="n">
        <f aca="false">IF(AND(H34='Data Sheet - no entry'!$E$4,G34='Data Sheet - no entry'!$C$4,C34='Data Sheet - no entry'!$H$4),F34*0.25,0)</f>
        <v>0</v>
      </c>
      <c r="L34" s="72" t="n">
        <f aca="false">IFERROR(IF(OR(I34='Data Sheet - no entry'!$F$6,I34='Data Sheet - no entry'!$F$4),0.1*F34,0),0)</f>
        <v>0</v>
      </c>
      <c r="M34" s="72" t="n">
        <f aca="false">IF(C34='Data Sheet - no entry'!$H$5,0.5,1)</f>
        <v>1</v>
      </c>
      <c r="N34" s="73"/>
      <c r="O34" s="74"/>
      <c r="P34" s="75" t="n">
        <f aca="false">IFERROR(SUM(F34+K34+L34)*M34*J34,0)+ IF(E34="Summer Junior Nationals", F34*N34-110,0)</f>
        <v>0</v>
      </c>
      <c r="Q34" s="67"/>
      <c r="R34" s="67"/>
      <c r="S34" s="69"/>
      <c r="T34" s="67"/>
      <c r="U34" s="67"/>
      <c r="V34" s="67"/>
      <c r="W34" s="69"/>
      <c r="X34" s="67"/>
      <c r="Y34" s="67"/>
      <c r="Z34" s="67"/>
      <c r="AA34" s="67"/>
      <c r="AB34" s="67"/>
      <c r="AC34" s="69"/>
      <c r="AD34" s="69"/>
      <c r="AE34" s="69"/>
      <c r="AF34" s="69"/>
      <c r="AG34" s="69"/>
      <c r="AH34" s="69"/>
    </row>
    <row r="35" customFormat="false" ht="16" hidden="false" customHeight="true" outlineLevel="0" collapsed="false">
      <c r="A35" s="67"/>
      <c r="B35" s="67"/>
      <c r="C35" s="67"/>
      <c r="D35" s="67"/>
      <c r="E35" s="67"/>
      <c r="F35" s="68" t="str">
        <f aca="false">IF(E35="","",VLOOKUP(E35,'Data Sheet - no entry'!$A$4:$B$7,2,FALSE()))</f>
        <v/>
      </c>
      <c r="G35" s="69"/>
      <c r="H35" s="69"/>
      <c r="I35" s="69"/>
      <c r="J35" s="70" t="n">
        <f aca="false">IF(G35='Data Sheet - no entry'!$C$5,'Data Sheet - no entry'!$D$5,IF(G35='Data Sheet - no entry'!$C$6,'Data Sheet - no entry'!$D$6,1))</f>
        <v>1</v>
      </c>
      <c r="K35" s="78" t="n">
        <f aca="false">IF(AND(H35='Data Sheet - no entry'!$E$4,G35='Data Sheet - no entry'!$C$4,C35='Data Sheet - no entry'!$H$4),F35*0.25,0)</f>
        <v>0</v>
      </c>
      <c r="L35" s="72" t="n">
        <f aca="false">IFERROR(IF(OR(I35='Data Sheet - no entry'!$F$6,I35='Data Sheet - no entry'!$F$4),0.1*F35,0),0)</f>
        <v>0</v>
      </c>
      <c r="M35" s="72" t="n">
        <f aca="false">IF(C35='Data Sheet - no entry'!$H$5,0.5,1)</f>
        <v>1</v>
      </c>
      <c r="N35" s="73"/>
      <c r="O35" s="74"/>
      <c r="P35" s="75" t="n">
        <f aca="false">IFERROR(SUM(F35+K35+L35)*M35*J35,0)+ IF(E35="Summer Junior Nationals", F35*N35-110,0)</f>
        <v>0</v>
      </c>
      <c r="Q35" s="67"/>
      <c r="R35" s="67"/>
      <c r="S35" s="69"/>
      <c r="T35" s="67"/>
      <c r="U35" s="67"/>
      <c r="V35" s="67"/>
      <c r="W35" s="69"/>
      <c r="X35" s="67"/>
      <c r="Y35" s="67"/>
      <c r="Z35" s="67"/>
      <c r="AA35" s="67"/>
      <c r="AB35" s="67"/>
      <c r="AC35" s="69"/>
      <c r="AD35" s="69"/>
      <c r="AE35" s="69"/>
      <c r="AF35" s="69"/>
      <c r="AG35" s="69"/>
      <c r="AH35" s="69"/>
    </row>
    <row r="36" customFormat="false" ht="16" hidden="false" customHeight="true" outlineLevel="0" collapsed="false">
      <c r="A36" s="67"/>
      <c r="B36" s="67"/>
      <c r="C36" s="67"/>
      <c r="D36" s="67"/>
      <c r="E36" s="67"/>
      <c r="F36" s="68" t="str">
        <f aca="false">IF(E36="","",VLOOKUP(E36,'Data Sheet - no entry'!$A$4:$B$7,2,FALSE()))</f>
        <v/>
      </c>
      <c r="G36" s="69"/>
      <c r="H36" s="69"/>
      <c r="I36" s="69"/>
      <c r="J36" s="70" t="n">
        <f aca="false">IF(G36='Data Sheet - no entry'!$C$5,'Data Sheet - no entry'!$D$5,IF(G36='Data Sheet - no entry'!$C$6,'Data Sheet - no entry'!$D$6,1))</f>
        <v>1</v>
      </c>
      <c r="K36" s="78" t="n">
        <f aca="false">IF(AND(H36='Data Sheet - no entry'!$E$4,G36='Data Sheet - no entry'!$C$4,C36='Data Sheet - no entry'!$H$4),F36*0.25,0)</f>
        <v>0</v>
      </c>
      <c r="L36" s="72" t="n">
        <f aca="false">IFERROR(IF(OR(I36='Data Sheet - no entry'!$F$6,I36='Data Sheet - no entry'!$F$4),0.1*F36,0),0)</f>
        <v>0</v>
      </c>
      <c r="M36" s="72" t="n">
        <f aca="false">IF(C36='Data Sheet - no entry'!$H$5,0.5,1)</f>
        <v>1</v>
      </c>
      <c r="N36" s="73"/>
      <c r="O36" s="74"/>
      <c r="P36" s="75" t="n">
        <f aca="false">IFERROR(SUM(F36+K36+L36)*M36*J36,0)+ IF(E36="Summer Junior Nationals", F36*N36-110,0)</f>
        <v>0</v>
      </c>
      <c r="Q36" s="67"/>
      <c r="R36" s="67"/>
      <c r="S36" s="69"/>
      <c r="T36" s="67"/>
      <c r="U36" s="67"/>
      <c r="V36" s="67"/>
      <c r="W36" s="69"/>
      <c r="X36" s="67"/>
      <c r="Y36" s="67"/>
      <c r="Z36" s="67"/>
      <c r="AA36" s="67"/>
      <c r="AB36" s="67"/>
      <c r="AC36" s="69"/>
      <c r="AD36" s="69"/>
      <c r="AE36" s="69"/>
      <c r="AF36" s="69"/>
      <c r="AG36" s="69"/>
      <c r="AH36" s="69"/>
    </row>
    <row r="37" customFormat="false" ht="16" hidden="false" customHeight="true" outlineLevel="0" collapsed="false">
      <c r="A37" s="67"/>
      <c r="B37" s="67"/>
      <c r="C37" s="67"/>
      <c r="D37" s="67"/>
      <c r="E37" s="67"/>
      <c r="F37" s="68" t="str">
        <f aca="false">IF(E37="","",VLOOKUP(E37,'Data Sheet - no entry'!$A$4:$B$7,2,FALSE()))</f>
        <v/>
      </c>
      <c r="G37" s="69"/>
      <c r="H37" s="69"/>
      <c r="I37" s="69"/>
      <c r="J37" s="70" t="n">
        <f aca="false">IF(G37='Data Sheet - no entry'!$C$5,'Data Sheet - no entry'!$D$5,IF(G37='Data Sheet - no entry'!$C$6,'Data Sheet - no entry'!$D$6,1))</f>
        <v>1</v>
      </c>
      <c r="K37" s="78" t="n">
        <f aca="false">IF(AND(H37='Data Sheet - no entry'!$E$4,G37='Data Sheet - no entry'!$C$4,C37='Data Sheet - no entry'!$H$4),F37*0.25,0)</f>
        <v>0</v>
      </c>
      <c r="L37" s="72" t="n">
        <f aca="false">IFERROR(IF(OR(I37='Data Sheet - no entry'!$F$6,I37='Data Sheet - no entry'!$F$4),0.1*F37,0),0)</f>
        <v>0</v>
      </c>
      <c r="M37" s="72" t="n">
        <f aca="false">IF(C37='Data Sheet - no entry'!$H$5,0.5,1)</f>
        <v>1</v>
      </c>
      <c r="N37" s="73"/>
      <c r="O37" s="74"/>
      <c r="P37" s="75" t="n">
        <f aca="false">IFERROR(SUM(F37+K37+L37)*M37*J37,0)+ IF(E37="Summer Junior Nationals", F37*N37-110,0)</f>
        <v>0</v>
      </c>
      <c r="Q37" s="67"/>
      <c r="R37" s="67"/>
      <c r="S37" s="69"/>
      <c r="T37" s="67"/>
      <c r="U37" s="67"/>
      <c r="V37" s="67"/>
      <c r="W37" s="69"/>
      <c r="X37" s="67"/>
      <c r="Y37" s="67"/>
      <c r="Z37" s="67"/>
      <c r="AA37" s="67"/>
      <c r="AB37" s="67"/>
      <c r="AC37" s="69"/>
      <c r="AD37" s="69"/>
      <c r="AE37" s="69"/>
      <c r="AF37" s="69"/>
      <c r="AG37" s="69"/>
      <c r="AH37" s="69"/>
    </row>
    <row r="38" customFormat="false" ht="16" hidden="false" customHeight="true" outlineLevel="0" collapsed="false">
      <c r="A38" s="67"/>
      <c r="B38" s="67"/>
      <c r="C38" s="67"/>
      <c r="D38" s="67"/>
      <c r="E38" s="67"/>
      <c r="F38" s="68" t="str">
        <f aca="false">IF(E38="","",VLOOKUP(E38,'Data Sheet - no entry'!$A$4:$B$7,2,FALSE()))</f>
        <v/>
      </c>
      <c r="G38" s="69"/>
      <c r="H38" s="69"/>
      <c r="I38" s="69"/>
      <c r="J38" s="70" t="n">
        <f aca="false">IF(G38='Data Sheet - no entry'!$C$5,'Data Sheet - no entry'!$D$5,IF(G38='Data Sheet - no entry'!$C$6,'Data Sheet - no entry'!$D$6,1))</f>
        <v>1</v>
      </c>
      <c r="K38" s="78" t="n">
        <f aca="false">IF(AND(H38='Data Sheet - no entry'!$E$4,G38='Data Sheet - no entry'!$C$4,C38='Data Sheet - no entry'!$H$4),F38*0.25,0)</f>
        <v>0</v>
      </c>
      <c r="L38" s="72" t="n">
        <f aca="false">IFERROR(IF(OR(I38='Data Sheet - no entry'!$F$6,I38='Data Sheet - no entry'!$F$4),0.1*F38,0),0)</f>
        <v>0</v>
      </c>
      <c r="M38" s="72" t="n">
        <f aca="false">IF(C38='Data Sheet - no entry'!$H$5,0.5,1)</f>
        <v>1</v>
      </c>
      <c r="N38" s="73"/>
      <c r="O38" s="74"/>
      <c r="P38" s="75" t="n">
        <f aca="false">IFERROR(SUM(F38+K38+L38)*M38*J38,0)+ IF(E38="Summer Junior Nationals", F38*N38-110,0)</f>
        <v>0</v>
      </c>
      <c r="Q38" s="67"/>
      <c r="R38" s="67"/>
      <c r="S38" s="69"/>
      <c r="T38" s="67"/>
      <c r="U38" s="67"/>
      <c r="V38" s="67"/>
      <c r="W38" s="69"/>
      <c r="X38" s="67"/>
      <c r="Y38" s="67"/>
      <c r="Z38" s="67"/>
      <c r="AA38" s="67"/>
      <c r="AB38" s="67"/>
      <c r="AC38" s="69"/>
      <c r="AD38" s="69"/>
      <c r="AE38" s="69"/>
      <c r="AF38" s="69"/>
      <c r="AG38" s="69"/>
      <c r="AH38" s="69"/>
    </row>
    <row r="39" customFormat="false" ht="16" hidden="false" customHeight="true" outlineLevel="0" collapsed="false">
      <c r="A39" s="67"/>
      <c r="B39" s="67"/>
      <c r="C39" s="67"/>
      <c r="D39" s="67"/>
      <c r="E39" s="67"/>
      <c r="F39" s="68" t="str">
        <f aca="false">IF(E39="","",VLOOKUP(E39,'Data Sheet - no entry'!$A$4:$B$7,2,FALSE()))</f>
        <v/>
      </c>
      <c r="G39" s="69"/>
      <c r="H39" s="69"/>
      <c r="I39" s="69"/>
      <c r="J39" s="70" t="n">
        <f aca="false">IF(G39='Data Sheet - no entry'!$C$5,'Data Sheet - no entry'!$D$5,IF(G39='Data Sheet - no entry'!$C$6,'Data Sheet - no entry'!$D$6,1))</f>
        <v>1</v>
      </c>
      <c r="K39" s="78" t="n">
        <f aca="false">IF(AND(H39='Data Sheet - no entry'!$E$4,G39='Data Sheet - no entry'!$C$4,C39='Data Sheet - no entry'!$H$4),F39*0.25,0)</f>
        <v>0</v>
      </c>
      <c r="L39" s="72" t="n">
        <f aca="false">IFERROR(IF(OR(I39='Data Sheet - no entry'!$F$6,I39='Data Sheet - no entry'!$F$4),0.1*F39,0),0)</f>
        <v>0</v>
      </c>
      <c r="M39" s="72" t="n">
        <f aca="false">IF(C39='Data Sheet - no entry'!$H$5,0.5,1)</f>
        <v>1</v>
      </c>
      <c r="N39" s="73"/>
      <c r="O39" s="74"/>
      <c r="P39" s="75" t="n">
        <f aca="false">IFERROR(SUM(F39+K39+L39)*M39*J39,0)+ IF(E39="Summer Junior Nationals", F39*N39-110,0)</f>
        <v>0</v>
      </c>
      <c r="Q39" s="67"/>
      <c r="R39" s="67"/>
      <c r="S39" s="69"/>
      <c r="T39" s="67"/>
      <c r="U39" s="67"/>
      <c r="V39" s="67"/>
      <c r="W39" s="69"/>
      <c r="X39" s="67"/>
      <c r="Y39" s="67"/>
      <c r="Z39" s="67"/>
      <c r="AA39" s="67"/>
      <c r="AB39" s="67"/>
      <c r="AC39" s="69"/>
      <c r="AD39" s="69"/>
      <c r="AE39" s="69"/>
      <c r="AF39" s="69"/>
      <c r="AG39" s="69"/>
      <c r="AH39" s="69"/>
    </row>
    <row r="40" customFormat="false" ht="16" hidden="false" customHeight="true" outlineLevel="0" collapsed="false">
      <c r="A40" s="67"/>
      <c r="B40" s="67"/>
      <c r="C40" s="67"/>
      <c r="D40" s="67"/>
      <c r="E40" s="67"/>
      <c r="F40" s="68" t="str">
        <f aca="false">IF(E40="","",VLOOKUP(E40,'Data Sheet - no entry'!$A$4:$B$7,2,FALSE()))</f>
        <v/>
      </c>
      <c r="G40" s="69"/>
      <c r="H40" s="69"/>
      <c r="I40" s="69"/>
      <c r="J40" s="70" t="n">
        <f aca="false">IF(G40='Data Sheet - no entry'!$C$5,'Data Sheet - no entry'!$D$5,IF(G40='Data Sheet - no entry'!$C$6,'Data Sheet - no entry'!$D$6,1))</f>
        <v>1</v>
      </c>
      <c r="K40" s="78" t="n">
        <f aca="false">IF(AND(H40='Data Sheet - no entry'!$E$4,G40='Data Sheet - no entry'!$C$4,C40='Data Sheet - no entry'!$H$4),F40*0.25,0)</f>
        <v>0</v>
      </c>
      <c r="L40" s="72" t="n">
        <f aca="false">IFERROR(IF(OR(I40='Data Sheet - no entry'!$F$6,I40='Data Sheet - no entry'!$F$4),0.1*F40,0),0)</f>
        <v>0</v>
      </c>
      <c r="M40" s="72" t="n">
        <f aca="false">IF(C40='Data Sheet - no entry'!$H$5,0.5,1)</f>
        <v>1</v>
      </c>
      <c r="N40" s="73"/>
      <c r="O40" s="74"/>
      <c r="P40" s="75" t="n">
        <f aca="false">IFERROR(SUM(F40+K40+L40)*M40*J40,0)+ IF(E40="Summer Junior Nationals", F40*N40-110,0)</f>
        <v>0</v>
      </c>
      <c r="Q40" s="67"/>
      <c r="R40" s="67"/>
      <c r="S40" s="69"/>
      <c r="T40" s="67"/>
      <c r="U40" s="67"/>
      <c r="V40" s="67"/>
      <c r="W40" s="69"/>
      <c r="X40" s="67"/>
      <c r="Y40" s="67"/>
      <c r="Z40" s="67"/>
      <c r="AA40" s="67"/>
      <c r="AB40" s="67"/>
      <c r="AC40" s="69"/>
      <c r="AD40" s="69"/>
      <c r="AE40" s="69"/>
      <c r="AF40" s="69"/>
      <c r="AG40" s="69"/>
      <c r="AH40" s="69"/>
    </row>
    <row r="41" customFormat="false" ht="16" hidden="false" customHeight="true" outlineLevel="0" collapsed="false">
      <c r="A41" s="67"/>
      <c r="B41" s="67"/>
      <c r="C41" s="67"/>
      <c r="D41" s="67"/>
      <c r="E41" s="67"/>
      <c r="F41" s="68" t="str">
        <f aca="false">IF(E41="","",VLOOKUP(E41,'Data Sheet - no entry'!$A$4:$B$7,2,FALSE()))</f>
        <v/>
      </c>
      <c r="G41" s="69"/>
      <c r="H41" s="69"/>
      <c r="I41" s="69"/>
      <c r="J41" s="70" t="n">
        <f aca="false">IF(G41='Data Sheet - no entry'!$C$5,'Data Sheet - no entry'!$D$5,IF(G41='Data Sheet - no entry'!$C$6,'Data Sheet - no entry'!$D$6,1))</f>
        <v>1</v>
      </c>
      <c r="K41" s="78" t="n">
        <f aca="false">IF(AND(H41='Data Sheet - no entry'!$E$4,G41='Data Sheet - no entry'!$C$4,C41='Data Sheet - no entry'!$H$4),F41*0.25,0)</f>
        <v>0</v>
      </c>
      <c r="L41" s="72" t="n">
        <f aca="false">IFERROR(IF(OR(I41='Data Sheet - no entry'!$F$6,I41='Data Sheet - no entry'!$F$4),0.1*F41,0),0)</f>
        <v>0</v>
      </c>
      <c r="M41" s="72" t="n">
        <f aca="false">IF(C41='Data Sheet - no entry'!$H$5,0.5,1)</f>
        <v>1</v>
      </c>
      <c r="N41" s="73"/>
      <c r="O41" s="74"/>
      <c r="P41" s="75" t="n">
        <f aca="false">IFERROR(SUM(F41+K41+L41)*M41*J41,0)+ IF(E41="Summer Junior Nationals", F41*N41-110,0)</f>
        <v>0</v>
      </c>
      <c r="Q41" s="67"/>
      <c r="R41" s="67"/>
      <c r="S41" s="69"/>
      <c r="T41" s="67"/>
      <c r="U41" s="67"/>
      <c r="V41" s="67"/>
      <c r="W41" s="69"/>
      <c r="X41" s="67"/>
      <c r="Y41" s="67"/>
      <c r="Z41" s="67"/>
      <c r="AA41" s="67"/>
      <c r="AB41" s="67"/>
      <c r="AC41" s="69"/>
      <c r="AD41" s="69"/>
      <c r="AE41" s="69"/>
      <c r="AF41" s="69"/>
      <c r="AG41" s="69"/>
      <c r="AH41" s="69"/>
    </row>
    <row r="42" customFormat="false" ht="16" hidden="false" customHeight="true" outlineLevel="0" collapsed="false">
      <c r="A42" s="67"/>
      <c r="B42" s="67"/>
      <c r="C42" s="67"/>
      <c r="D42" s="67"/>
      <c r="E42" s="67"/>
      <c r="F42" s="68" t="str">
        <f aca="false">IF(E42="","",VLOOKUP(E42,'Data Sheet - no entry'!$A$4:$B$7,2,FALSE()))</f>
        <v/>
      </c>
      <c r="G42" s="69"/>
      <c r="H42" s="69"/>
      <c r="I42" s="69"/>
      <c r="J42" s="70" t="n">
        <f aca="false">IF(G42='Data Sheet - no entry'!$C$5,'Data Sheet - no entry'!$D$5,IF(G42='Data Sheet - no entry'!$C$6,'Data Sheet - no entry'!$D$6,1))</f>
        <v>1</v>
      </c>
      <c r="K42" s="78" t="n">
        <f aca="false">IF(AND(H42='Data Sheet - no entry'!$E$4,G42='Data Sheet - no entry'!$C$4,C42='Data Sheet - no entry'!$H$4),F42*0.25,0)</f>
        <v>0</v>
      </c>
      <c r="L42" s="72" t="n">
        <f aca="false">IFERROR(IF(OR(I42='Data Sheet - no entry'!$F$6,I42='Data Sheet - no entry'!$F$4),0.1*F42,0),0)</f>
        <v>0</v>
      </c>
      <c r="M42" s="72" t="n">
        <f aca="false">IF(C42='Data Sheet - no entry'!$H$5,0.5,1)</f>
        <v>1</v>
      </c>
      <c r="N42" s="73"/>
      <c r="O42" s="74"/>
      <c r="P42" s="75" t="n">
        <f aca="false">IFERROR(SUM(F42+K42+L42)*M42*J42,0)+ IF(E42="Summer Junior Nationals", F42*N42-110,0)</f>
        <v>0</v>
      </c>
      <c r="Q42" s="67"/>
      <c r="R42" s="67"/>
      <c r="S42" s="69"/>
      <c r="T42" s="67"/>
      <c r="U42" s="67"/>
      <c r="V42" s="67"/>
      <c r="W42" s="69"/>
      <c r="X42" s="67"/>
      <c r="Y42" s="67"/>
      <c r="Z42" s="67"/>
      <c r="AA42" s="67"/>
      <c r="AB42" s="67"/>
      <c r="AC42" s="69"/>
      <c r="AD42" s="69"/>
      <c r="AE42" s="69"/>
      <c r="AF42" s="69"/>
      <c r="AG42" s="69"/>
      <c r="AH42" s="69"/>
    </row>
    <row r="43" customFormat="false" ht="16" hidden="false" customHeight="true" outlineLevel="0" collapsed="false">
      <c r="A43" s="67"/>
      <c r="B43" s="67"/>
      <c r="C43" s="67"/>
      <c r="D43" s="67"/>
      <c r="E43" s="67"/>
      <c r="F43" s="68" t="str">
        <f aca="false">IF(E43="","",VLOOKUP(E43,'Data Sheet - no entry'!$A$4:$B$7,2,FALSE()))</f>
        <v/>
      </c>
      <c r="G43" s="69"/>
      <c r="H43" s="69"/>
      <c r="I43" s="69"/>
      <c r="J43" s="70" t="n">
        <f aca="false">IF(G43='Data Sheet - no entry'!$C$5,'Data Sheet - no entry'!$D$5,IF(G43='Data Sheet - no entry'!$C$6,'Data Sheet - no entry'!$D$6,1))</f>
        <v>1</v>
      </c>
      <c r="K43" s="78" t="n">
        <f aca="false">IF(AND(H43='Data Sheet - no entry'!$E$4,G43='Data Sheet - no entry'!$C$4,C43='Data Sheet - no entry'!$H$4),F43*0.25,0)</f>
        <v>0</v>
      </c>
      <c r="L43" s="72" t="n">
        <f aca="false">IFERROR(IF(OR(I43='Data Sheet - no entry'!$F$6,I43='Data Sheet - no entry'!$F$4),0.1*F43,0),0)</f>
        <v>0</v>
      </c>
      <c r="M43" s="72" t="n">
        <f aca="false">IF(C43='Data Sheet - no entry'!$H$5,0.5,1)</f>
        <v>1</v>
      </c>
      <c r="N43" s="73"/>
      <c r="O43" s="74"/>
      <c r="P43" s="75" t="n">
        <f aca="false">IFERROR(SUM(F43+K43+L43)*M43*J43,0)+ IF(E43="Summer Junior Nationals", F43*N43-110,0)</f>
        <v>0</v>
      </c>
      <c r="Q43" s="67"/>
      <c r="R43" s="67"/>
      <c r="S43" s="69"/>
      <c r="T43" s="67"/>
      <c r="U43" s="67"/>
      <c r="V43" s="67"/>
      <c r="W43" s="69"/>
      <c r="X43" s="67"/>
      <c r="Y43" s="67"/>
      <c r="Z43" s="67"/>
      <c r="AA43" s="67"/>
      <c r="AB43" s="67"/>
      <c r="AC43" s="69"/>
      <c r="AD43" s="69"/>
      <c r="AE43" s="69"/>
      <c r="AF43" s="69"/>
      <c r="AG43" s="69"/>
      <c r="AH43" s="69"/>
    </row>
    <row r="44" customFormat="false" ht="16" hidden="false" customHeight="true" outlineLevel="0" collapsed="false">
      <c r="A44" s="67"/>
      <c r="B44" s="67"/>
      <c r="C44" s="67"/>
      <c r="D44" s="67"/>
      <c r="E44" s="67"/>
      <c r="F44" s="68" t="str">
        <f aca="false">IF(E44="","",VLOOKUP(E44,'Data Sheet - no entry'!$A$4:$B$7,2,FALSE()))</f>
        <v/>
      </c>
      <c r="G44" s="69"/>
      <c r="H44" s="69"/>
      <c r="I44" s="69"/>
      <c r="J44" s="70" t="n">
        <f aca="false">IF(G44='Data Sheet - no entry'!$C$5,'Data Sheet - no entry'!$D$5,IF(G44='Data Sheet - no entry'!$C$6,'Data Sheet - no entry'!$D$6,1))</f>
        <v>1</v>
      </c>
      <c r="K44" s="78" t="n">
        <f aca="false">IF(AND(H44='Data Sheet - no entry'!$E$4,G44='Data Sheet - no entry'!$C$4,C44='Data Sheet - no entry'!$H$4),F44*0.25,0)</f>
        <v>0</v>
      </c>
      <c r="L44" s="72" t="n">
        <f aca="false">IFERROR(IF(OR(I44='Data Sheet - no entry'!$F$6,I44='Data Sheet - no entry'!$F$4),0.1*F44,0),0)</f>
        <v>0</v>
      </c>
      <c r="M44" s="72" t="n">
        <f aca="false">IF(C44='Data Sheet - no entry'!$H$5,0.5,1)</f>
        <v>1</v>
      </c>
      <c r="N44" s="73"/>
      <c r="O44" s="74"/>
      <c r="P44" s="75" t="n">
        <f aca="false">IFERROR(SUM(F44+K44+L44)*M44*J44,0)+ IF(E44="Summer Junior Nationals", F44*N44-110,0)</f>
        <v>0</v>
      </c>
      <c r="Q44" s="67"/>
      <c r="R44" s="67"/>
      <c r="S44" s="69"/>
      <c r="T44" s="67"/>
      <c r="U44" s="67"/>
      <c r="V44" s="67"/>
      <c r="W44" s="69"/>
      <c r="X44" s="67"/>
      <c r="Y44" s="67"/>
      <c r="Z44" s="67"/>
      <c r="AA44" s="67"/>
      <c r="AB44" s="67"/>
      <c r="AC44" s="69"/>
      <c r="AD44" s="69"/>
      <c r="AE44" s="69"/>
      <c r="AF44" s="69"/>
      <c r="AG44" s="69"/>
      <c r="AH44" s="69"/>
    </row>
    <row r="45" customFormat="false" ht="16" hidden="false" customHeight="true" outlineLevel="0" collapsed="false">
      <c r="A45" s="67"/>
      <c r="B45" s="67"/>
      <c r="C45" s="67"/>
      <c r="D45" s="67"/>
      <c r="E45" s="67"/>
      <c r="F45" s="68" t="str">
        <f aca="false">IF(E45="","",VLOOKUP(E45,'Data Sheet - no entry'!$A$4:$B$7,2,FALSE()))</f>
        <v/>
      </c>
      <c r="G45" s="69"/>
      <c r="H45" s="69"/>
      <c r="I45" s="69"/>
      <c r="J45" s="70" t="n">
        <f aca="false">IF(G45='Data Sheet - no entry'!$C$5,'Data Sheet - no entry'!$D$5,IF(G45='Data Sheet - no entry'!$C$6,'Data Sheet - no entry'!$D$6,1))</f>
        <v>1</v>
      </c>
      <c r="K45" s="78" t="n">
        <f aca="false">IF(AND(H45='Data Sheet - no entry'!$E$4,G45='Data Sheet - no entry'!$C$4,C45='Data Sheet - no entry'!$H$4),F45*0.25,0)</f>
        <v>0</v>
      </c>
      <c r="L45" s="72" t="n">
        <f aca="false">IFERROR(IF(OR(I45='Data Sheet - no entry'!$F$6,I45='Data Sheet - no entry'!$F$4),0.1*F45,0),0)</f>
        <v>0</v>
      </c>
      <c r="M45" s="72" t="n">
        <f aca="false">IF(C45='Data Sheet - no entry'!$H$5,0.5,1)</f>
        <v>1</v>
      </c>
      <c r="N45" s="73"/>
      <c r="O45" s="74"/>
      <c r="P45" s="75" t="n">
        <f aca="false">IFERROR(SUM(F45+K45+L45)*M45*J45,0)+ IF(E45="Summer Junior Nationals", F45*N45-110,0)</f>
        <v>0</v>
      </c>
      <c r="Q45" s="67"/>
      <c r="R45" s="67"/>
      <c r="S45" s="69"/>
      <c r="T45" s="67"/>
      <c r="U45" s="67"/>
      <c r="V45" s="67"/>
      <c r="W45" s="69"/>
      <c r="X45" s="67"/>
      <c r="Y45" s="67"/>
      <c r="Z45" s="67"/>
      <c r="AA45" s="67"/>
      <c r="AB45" s="67"/>
      <c r="AC45" s="69"/>
      <c r="AD45" s="69"/>
      <c r="AE45" s="69"/>
      <c r="AF45" s="69"/>
      <c r="AG45" s="69"/>
      <c r="AH45" s="69"/>
    </row>
    <row r="46" customFormat="false" ht="16" hidden="false" customHeight="true" outlineLevel="0" collapsed="false">
      <c r="A46" s="67"/>
      <c r="B46" s="67"/>
      <c r="C46" s="67"/>
      <c r="D46" s="67"/>
      <c r="E46" s="67"/>
      <c r="F46" s="68" t="str">
        <f aca="false">IF(E46="","",VLOOKUP(E46,'Data Sheet - no entry'!$A$4:$B$7,2,FALSE()))</f>
        <v/>
      </c>
      <c r="G46" s="69"/>
      <c r="H46" s="69"/>
      <c r="I46" s="69"/>
      <c r="J46" s="70" t="n">
        <f aca="false">IF(G46='Data Sheet - no entry'!$C$5,'Data Sheet - no entry'!$D$5,IF(G46='Data Sheet - no entry'!$C$6,'Data Sheet - no entry'!$D$6,1))</f>
        <v>1</v>
      </c>
      <c r="K46" s="78" t="n">
        <f aca="false">IF(AND(H46='Data Sheet - no entry'!$E$4,G46='Data Sheet - no entry'!$C$4,C46='Data Sheet - no entry'!$H$4),F46*0.25,0)</f>
        <v>0</v>
      </c>
      <c r="L46" s="72" t="n">
        <f aca="false">IFERROR(IF(OR(I46='Data Sheet - no entry'!$F$6,I46='Data Sheet - no entry'!$F$4),0.1*F46,0),0)</f>
        <v>0</v>
      </c>
      <c r="M46" s="72" t="n">
        <f aca="false">IF(C46='Data Sheet - no entry'!$H$5,0.5,1)</f>
        <v>1</v>
      </c>
      <c r="N46" s="73"/>
      <c r="O46" s="74"/>
      <c r="P46" s="75" t="n">
        <f aca="false">IFERROR(SUM(F46+K46+L46)*M46*J46,0)+ IF(E46="Summer Junior Nationals", F46*N46-110,0)</f>
        <v>0</v>
      </c>
      <c r="Q46" s="67"/>
      <c r="R46" s="67"/>
      <c r="S46" s="69"/>
      <c r="T46" s="67"/>
      <c r="U46" s="67"/>
      <c r="V46" s="67"/>
      <c r="W46" s="69"/>
      <c r="X46" s="67"/>
      <c r="Y46" s="67"/>
      <c r="Z46" s="67"/>
      <c r="AA46" s="67"/>
      <c r="AB46" s="67"/>
      <c r="AC46" s="69"/>
      <c r="AD46" s="69"/>
      <c r="AE46" s="69"/>
      <c r="AF46" s="69"/>
      <c r="AG46" s="69"/>
      <c r="AH46" s="69"/>
    </row>
    <row r="47" customFormat="false" ht="16" hidden="false" customHeight="true" outlineLevel="0" collapsed="false">
      <c r="A47" s="67"/>
      <c r="B47" s="67"/>
      <c r="C47" s="67"/>
      <c r="D47" s="67"/>
      <c r="E47" s="67"/>
      <c r="F47" s="68" t="str">
        <f aca="false">IF(E47="","",VLOOKUP(E47,'Data Sheet - no entry'!$A$4:$B$7,2,FALSE()))</f>
        <v/>
      </c>
      <c r="G47" s="69"/>
      <c r="H47" s="69"/>
      <c r="I47" s="69"/>
      <c r="J47" s="70" t="n">
        <f aca="false">IF(G47='Data Sheet - no entry'!$C$5,'Data Sheet - no entry'!$D$5,IF(G47='Data Sheet - no entry'!$C$6,'Data Sheet - no entry'!$D$6,1))</f>
        <v>1</v>
      </c>
      <c r="K47" s="78" t="n">
        <f aca="false">IF(AND(H47='Data Sheet - no entry'!$E$4,G47='Data Sheet - no entry'!$C$4,C47='Data Sheet - no entry'!$H$4),F47*0.25,0)</f>
        <v>0</v>
      </c>
      <c r="L47" s="72" t="n">
        <f aca="false">IFERROR(IF(OR(I47='Data Sheet - no entry'!$F$6,I47='Data Sheet - no entry'!$F$4),0.1*F47,0),0)</f>
        <v>0</v>
      </c>
      <c r="M47" s="72" t="n">
        <f aca="false">IF(C47='Data Sheet - no entry'!$H$5,0.5,1)</f>
        <v>1</v>
      </c>
      <c r="N47" s="73"/>
      <c r="O47" s="74"/>
      <c r="P47" s="75" t="n">
        <f aca="false">IFERROR(SUM(F47+K47+L47)*M47*J47,0)+ IF(E47="Summer Junior Nationals", F47*N47-110,0)</f>
        <v>0</v>
      </c>
      <c r="Q47" s="67"/>
      <c r="R47" s="67"/>
      <c r="S47" s="69"/>
      <c r="T47" s="67"/>
      <c r="U47" s="67"/>
      <c r="V47" s="67"/>
      <c r="W47" s="69"/>
      <c r="X47" s="67"/>
      <c r="Y47" s="67"/>
      <c r="Z47" s="67"/>
      <c r="AA47" s="67"/>
      <c r="AB47" s="67"/>
      <c r="AC47" s="69"/>
      <c r="AD47" s="69"/>
      <c r="AE47" s="69"/>
      <c r="AF47" s="69"/>
      <c r="AG47" s="69"/>
      <c r="AH47" s="69"/>
    </row>
    <row r="48" customFormat="false" ht="16" hidden="false" customHeight="true" outlineLevel="0" collapsed="false">
      <c r="A48" s="67"/>
      <c r="B48" s="67"/>
      <c r="C48" s="67"/>
      <c r="D48" s="67"/>
      <c r="E48" s="67"/>
      <c r="F48" s="68" t="str">
        <f aca="false">IF(E48="","",VLOOKUP(E48,'Data Sheet - no entry'!$A$4:$B$7,2,FALSE()))</f>
        <v/>
      </c>
      <c r="G48" s="69"/>
      <c r="H48" s="69"/>
      <c r="I48" s="69"/>
      <c r="J48" s="70" t="n">
        <f aca="false">IF(G48='Data Sheet - no entry'!$C$5,'Data Sheet - no entry'!$D$5,IF(G48='Data Sheet - no entry'!$C$6,'Data Sheet - no entry'!$D$6,1))</f>
        <v>1</v>
      </c>
      <c r="K48" s="78" t="n">
        <f aca="false">IF(AND(H48='Data Sheet - no entry'!$E$4,G48='Data Sheet - no entry'!$C$4,C48='Data Sheet - no entry'!$H$4),F48*0.25,0)</f>
        <v>0</v>
      </c>
      <c r="L48" s="72" t="n">
        <f aca="false">IFERROR(IF(OR(I48='Data Sheet - no entry'!$F$6,I48='Data Sheet - no entry'!$F$4),0.1*F48,0),0)</f>
        <v>0</v>
      </c>
      <c r="M48" s="72" t="n">
        <f aca="false">IF(C48='Data Sheet - no entry'!$H$5,0.5,1)</f>
        <v>1</v>
      </c>
      <c r="N48" s="73"/>
      <c r="O48" s="74"/>
      <c r="P48" s="75" t="n">
        <f aca="false">IFERROR(SUM(F48+K48+L48)*M48*J48,0)+ IF(E48="Summer Junior Nationals", F48*N48-110,0)</f>
        <v>0</v>
      </c>
      <c r="Q48" s="67"/>
      <c r="R48" s="67"/>
      <c r="S48" s="69"/>
      <c r="T48" s="67"/>
      <c r="U48" s="67"/>
      <c r="V48" s="67"/>
      <c r="W48" s="69"/>
      <c r="X48" s="67"/>
      <c r="Y48" s="67"/>
      <c r="Z48" s="67"/>
      <c r="AA48" s="67"/>
      <c r="AB48" s="67"/>
      <c r="AC48" s="69"/>
      <c r="AD48" s="69"/>
      <c r="AE48" s="69"/>
      <c r="AF48" s="69"/>
      <c r="AG48" s="69"/>
      <c r="AH48" s="69"/>
    </row>
    <row r="49" customFormat="false" ht="16" hidden="false" customHeight="true" outlineLevel="0" collapsed="false">
      <c r="A49" s="67"/>
      <c r="B49" s="67"/>
      <c r="C49" s="67"/>
      <c r="D49" s="67"/>
      <c r="E49" s="67"/>
      <c r="F49" s="68" t="str">
        <f aca="false">IF(E49="","",VLOOKUP(E49,'Data Sheet - no entry'!$A$4:$B$7,2,FALSE()))</f>
        <v/>
      </c>
      <c r="G49" s="69"/>
      <c r="H49" s="69"/>
      <c r="I49" s="69"/>
      <c r="J49" s="70" t="n">
        <f aca="false">IF(G49='Data Sheet - no entry'!$C$5,'Data Sheet - no entry'!$D$5,IF(G49='Data Sheet - no entry'!$C$6,'Data Sheet - no entry'!$D$6,1))</f>
        <v>1</v>
      </c>
      <c r="K49" s="78" t="n">
        <f aca="false">IF(AND(H49='Data Sheet - no entry'!$E$4,G49='Data Sheet - no entry'!$C$4,C49='Data Sheet - no entry'!$H$4),F49*0.25,0)</f>
        <v>0</v>
      </c>
      <c r="L49" s="72" t="n">
        <f aca="false">IFERROR(IF(OR(I49='Data Sheet - no entry'!$F$6,I49='Data Sheet - no entry'!$F$4),0.1*F49,0),0)</f>
        <v>0</v>
      </c>
      <c r="M49" s="72" t="n">
        <f aca="false">IF(C49='Data Sheet - no entry'!$H$5,0.5,1)</f>
        <v>1</v>
      </c>
      <c r="N49" s="73"/>
      <c r="O49" s="74"/>
      <c r="P49" s="75" t="n">
        <f aca="false">IFERROR(SUM(F49+K49+L49)*M49*J49,0)+ IF(E49="Summer Junior Nationals", F49*N49-110,0)</f>
        <v>0</v>
      </c>
      <c r="Q49" s="67"/>
      <c r="R49" s="67"/>
      <c r="S49" s="69"/>
      <c r="T49" s="67"/>
      <c r="U49" s="67"/>
      <c r="V49" s="67"/>
      <c r="W49" s="69"/>
      <c r="X49" s="67"/>
      <c r="Y49" s="67"/>
      <c r="Z49" s="67"/>
      <c r="AA49" s="67"/>
      <c r="AB49" s="67"/>
      <c r="AC49" s="69"/>
      <c r="AD49" s="69"/>
      <c r="AE49" s="69"/>
      <c r="AF49" s="69"/>
      <c r="AG49" s="69"/>
      <c r="AH49" s="69"/>
    </row>
    <row r="50" customFormat="false" ht="16" hidden="false" customHeight="true" outlineLevel="0" collapsed="false">
      <c r="A50" s="67"/>
      <c r="B50" s="67"/>
      <c r="C50" s="67"/>
      <c r="D50" s="67"/>
      <c r="E50" s="67"/>
      <c r="F50" s="68" t="str">
        <f aca="false">IF(E50="","",VLOOKUP(E50,'Data Sheet - no entry'!$A$4:$B$7,2,FALSE()))</f>
        <v/>
      </c>
      <c r="G50" s="69"/>
      <c r="H50" s="69"/>
      <c r="I50" s="69"/>
      <c r="J50" s="70" t="n">
        <f aca="false">IF(G50='Data Sheet - no entry'!$C$5,'Data Sheet - no entry'!$D$5,IF(G50='Data Sheet - no entry'!$C$6,'Data Sheet - no entry'!$D$6,1))</f>
        <v>1</v>
      </c>
      <c r="K50" s="78" t="n">
        <f aca="false">IF(AND(H50='Data Sheet - no entry'!$E$4,G50='Data Sheet - no entry'!$C$4,C50='Data Sheet - no entry'!$H$4),F50*0.25,0)</f>
        <v>0</v>
      </c>
      <c r="L50" s="72" t="n">
        <f aca="false">IFERROR(IF(OR(I50='Data Sheet - no entry'!$F$6,I50='Data Sheet - no entry'!$F$4),0.1*F50,0),0)</f>
        <v>0</v>
      </c>
      <c r="M50" s="72" t="n">
        <f aca="false">IF(C50='Data Sheet - no entry'!$H$5,0.5,1)</f>
        <v>1</v>
      </c>
      <c r="N50" s="73"/>
      <c r="O50" s="74"/>
      <c r="P50" s="75" t="n">
        <f aca="false">IFERROR(SUM(F50+K50+L50)*M50*J50,0)+ IF(E50="Summer Junior Nationals", F50*N50-110,0)</f>
        <v>0</v>
      </c>
      <c r="Q50" s="67"/>
      <c r="R50" s="67"/>
      <c r="S50" s="69"/>
      <c r="T50" s="67"/>
      <c r="U50" s="67"/>
      <c r="V50" s="67"/>
      <c r="W50" s="69"/>
      <c r="X50" s="67"/>
      <c r="Y50" s="67"/>
      <c r="Z50" s="67"/>
      <c r="AA50" s="67"/>
      <c r="AB50" s="67"/>
      <c r="AC50" s="69"/>
      <c r="AD50" s="69"/>
      <c r="AE50" s="69"/>
      <c r="AF50" s="69"/>
      <c r="AG50" s="69"/>
      <c r="AH50" s="69"/>
    </row>
    <row r="51" customFormat="false" ht="16" hidden="false" customHeight="true" outlineLevel="0" collapsed="false">
      <c r="A51" s="67"/>
      <c r="B51" s="67"/>
      <c r="C51" s="67"/>
      <c r="D51" s="67"/>
      <c r="E51" s="67"/>
      <c r="F51" s="68" t="str">
        <f aca="false">IF(E51="","",VLOOKUP(E51,'Data Sheet - no entry'!$A$4:$B$7,2,FALSE()))</f>
        <v/>
      </c>
      <c r="G51" s="69"/>
      <c r="H51" s="69"/>
      <c r="I51" s="69"/>
      <c r="J51" s="70" t="n">
        <f aca="false">IF(G51='Data Sheet - no entry'!$C$5,'Data Sheet - no entry'!$D$5,IF(G51='Data Sheet - no entry'!$C$6,'Data Sheet - no entry'!$D$6,1))</f>
        <v>1</v>
      </c>
      <c r="K51" s="78" t="n">
        <f aca="false">IF(AND(H51='Data Sheet - no entry'!$E$4,G51='Data Sheet - no entry'!$C$4,C51='Data Sheet - no entry'!$H$4),F51*0.25,0)</f>
        <v>0</v>
      </c>
      <c r="L51" s="72" t="n">
        <f aca="false">IFERROR(IF(OR(I51='Data Sheet - no entry'!$F$6,I51='Data Sheet - no entry'!$F$4),0.1*F51,0),0)</f>
        <v>0</v>
      </c>
      <c r="M51" s="72" t="n">
        <f aca="false">IF(C51='Data Sheet - no entry'!$H$5,0.5,1)</f>
        <v>1</v>
      </c>
      <c r="N51" s="73"/>
      <c r="O51" s="74"/>
      <c r="P51" s="75" t="n">
        <f aca="false">IFERROR(SUM(F51+K51+L51)*M51*J51,0)+ IF(E51="Summer Junior Nationals", F51*N51-110,0)</f>
        <v>0</v>
      </c>
      <c r="Q51" s="67"/>
      <c r="R51" s="67"/>
      <c r="S51" s="69"/>
      <c r="T51" s="67"/>
      <c r="U51" s="67"/>
      <c r="V51" s="67"/>
      <c r="W51" s="69"/>
      <c r="X51" s="67"/>
      <c r="Y51" s="67"/>
      <c r="Z51" s="67"/>
      <c r="AA51" s="67"/>
      <c r="AB51" s="67"/>
      <c r="AC51" s="69"/>
      <c r="AD51" s="69"/>
      <c r="AE51" s="69"/>
      <c r="AF51" s="69"/>
      <c r="AG51" s="69"/>
      <c r="AH51" s="69"/>
    </row>
    <row r="52" customFormat="false" ht="16" hidden="false" customHeight="true" outlineLevel="0" collapsed="false">
      <c r="A52" s="67"/>
      <c r="B52" s="67"/>
      <c r="C52" s="67"/>
      <c r="D52" s="67"/>
      <c r="E52" s="67"/>
      <c r="F52" s="68" t="str">
        <f aca="false">IF(E52="","",VLOOKUP(E52,'Data Sheet - no entry'!$A$4:$B$7,2,FALSE()))</f>
        <v/>
      </c>
      <c r="G52" s="69"/>
      <c r="H52" s="69"/>
      <c r="I52" s="69"/>
      <c r="J52" s="70" t="n">
        <f aca="false">IF(G52='Data Sheet - no entry'!$C$5,'Data Sheet - no entry'!$D$5,IF(G52='Data Sheet - no entry'!$C$6,'Data Sheet - no entry'!$D$6,1))</f>
        <v>1</v>
      </c>
      <c r="K52" s="78" t="n">
        <f aca="false">IF(AND(H52='Data Sheet - no entry'!$E$4,G52='Data Sheet - no entry'!$C$4,C52='Data Sheet - no entry'!$H$4),F52*0.25,0)</f>
        <v>0</v>
      </c>
      <c r="L52" s="72" t="n">
        <f aca="false">IFERROR(IF(OR(I52='Data Sheet - no entry'!$F$6,I52='Data Sheet - no entry'!$F$4),0.1*F52,0),0)</f>
        <v>0</v>
      </c>
      <c r="M52" s="72" t="n">
        <f aca="false">IF(C52='Data Sheet - no entry'!$H$5,0.5,1)</f>
        <v>1</v>
      </c>
      <c r="N52" s="73"/>
      <c r="O52" s="74"/>
      <c r="P52" s="75" t="n">
        <f aca="false">IFERROR(SUM(F52+K52+L52)*M52*J52,0)+ IF(E52="Summer Junior Nationals", F52*N52-110,0)</f>
        <v>0</v>
      </c>
      <c r="Q52" s="67"/>
      <c r="R52" s="67"/>
      <c r="S52" s="69"/>
      <c r="T52" s="67"/>
      <c r="U52" s="67"/>
      <c r="V52" s="67"/>
      <c r="W52" s="69"/>
      <c r="X52" s="67"/>
      <c r="Y52" s="67"/>
      <c r="Z52" s="67"/>
      <c r="AA52" s="67"/>
      <c r="AB52" s="67"/>
      <c r="AC52" s="69"/>
      <c r="AD52" s="69"/>
      <c r="AE52" s="69"/>
      <c r="AF52" s="69"/>
      <c r="AG52" s="69"/>
      <c r="AH52" s="69"/>
    </row>
    <row r="53" customFormat="false" ht="16" hidden="false" customHeight="true" outlineLevel="0" collapsed="false">
      <c r="A53" s="67"/>
      <c r="B53" s="67"/>
      <c r="C53" s="67"/>
      <c r="D53" s="67"/>
      <c r="E53" s="67"/>
      <c r="F53" s="68" t="str">
        <f aca="false">IF(E53="","",VLOOKUP(E53,'Data Sheet - no entry'!$A$4:$B$7,2,FALSE()))</f>
        <v/>
      </c>
      <c r="G53" s="69"/>
      <c r="H53" s="69"/>
      <c r="I53" s="69"/>
      <c r="J53" s="70" t="n">
        <f aca="false">IF(G53='Data Sheet - no entry'!$C$5,'Data Sheet - no entry'!$D$5,IF(G53='Data Sheet - no entry'!$C$6,'Data Sheet - no entry'!$D$6,1))</f>
        <v>1</v>
      </c>
      <c r="K53" s="78" t="n">
        <f aca="false">IF(AND(H53='Data Sheet - no entry'!$E$4,G53='Data Sheet - no entry'!$C$4,C53='Data Sheet - no entry'!$H$4),F53*0.25,0)</f>
        <v>0</v>
      </c>
      <c r="L53" s="72" t="n">
        <f aca="false">IFERROR(IF(OR(I53='Data Sheet - no entry'!$F$6,I53='Data Sheet - no entry'!$F$4),0.1*F53,0),0)</f>
        <v>0</v>
      </c>
      <c r="M53" s="72" t="n">
        <f aca="false">IF(C53='Data Sheet - no entry'!$H$5,0.5,1)</f>
        <v>1</v>
      </c>
      <c r="N53" s="73"/>
      <c r="O53" s="74"/>
      <c r="P53" s="75" t="n">
        <f aca="false">IFERROR(SUM(F53+K53+L53)*M53*J53,0)+ IF(E53="Summer Junior Nationals", F53*N53-110,0)</f>
        <v>0</v>
      </c>
      <c r="Q53" s="67"/>
      <c r="R53" s="67"/>
      <c r="S53" s="69"/>
      <c r="T53" s="67"/>
      <c r="U53" s="67"/>
      <c r="V53" s="67"/>
      <c r="W53" s="69"/>
      <c r="X53" s="67"/>
      <c r="Y53" s="67"/>
      <c r="Z53" s="67"/>
      <c r="AA53" s="67"/>
      <c r="AB53" s="67"/>
      <c r="AC53" s="69"/>
      <c r="AD53" s="69"/>
      <c r="AE53" s="69"/>
      <c r="AF53" s="69"/>
      <c r="AG53" s="69"/>
      <c r="AH53" s="69"/>
    </row>
    <row r="54" customFormat="false" ht="16" hidden="false" customHeight="true" outlineLevel="0" collapsed="false">
      <c r="A54" s="67"/>
      <c r="B54" s="67"/>
      <c r="C54" s="67"/>
      <c r="D54" s="67"/>
      <c r="E54" s="67"/>
      <c r="F54" s="68" t="str">
        <f aca="false">IF(E54="","",VLOOKUP(E54,'Data Sheet - no entry'!$A$4:$B$7,2,FALSE()))</f>
        <v/>
      </c>
      <c r="G54" s="69"/>
      <c r="H54" s="69"/>
      <c r="I54" s="69"/>
      <c r="J54" s="70" t="n">
        <f aca="false">IF(G54='Data Sheet - no entry'!$C$5,'Data Sheet - no entry'!$D$5,IF(G54='Data Sheet - no entry'!$C$6,'Data Sheet - no entry'!$D$6,1))</f>
        <v>1</v>
      </c>
      <c r="K54" s="78" t="n">
        <f aca="false">IF(AND(H54='Data Sheet - no entry'!$E$4,G54='Data Sheet - no entry'!$C$4,C54='Data Sheet - no entry'!$H$4),F54*0.25,0)</f>
        <v>0</v>
      </c>
      <c r="L54" s="72" t="n">
        <f aca="false">IFERROR(IF(OR(I54='Data Sheet - no entry'!$F$6,I54='Data Sheet - no entry'!$F$4),0.1*F54,0),0)</f>
        <v>0</v>
      </c>
      <c r="M54" s="72" t="n">
        <f aca="false">IF(C54='Data Sheet - no entry'!$H$5,0.5,1)</f>
        <v>1</v>
      </c>
      <c r="N54" s="73"/>
      <c r="O54" s="74"/>
      <c r="P54" s="75" t="n">
        <f aca="false">IFERROR(SUM(F54+K54+L54)*M54*J54,0)+ IF(E54="Summer Junior Nationals", F54*N54-110,0)</f>
        <v>0</v>
      </c>
      <c r="Q54" s="67"/>
      <c r="R54" s="67"/>
      <c r="S54" s="69"/>
      <c r="T54" s="67"/>
      <c r="U54" s="67"/>
      <c r="V54" s="67"/>
      <c r="W54" s="69"/>
      <c r="X54" s="67"/>
      <c r="Y54" s="67"/>
      <c r="Z54" s="67"/>
      <c r="AA54" s="67"/>
      <c r="AB54" s="67"/>
      <c r="AC54" s="69"/>
      <c r="AD54" s="69"/>
      <c r="AE54" s="69"/>
      <c r="AF54" s="69"/>
      <c r="AG54" s="69"/>
      <c r="AH54" s="69"/>
    </row>
    <row r="55" customFormat="false" ht="16" hidden="false" customHeight="true" outlineLevel="0" collapsed="false">
      <c r="A55" s="67"/>
      <c r="B55" s="67"/>
      <c r="C55" s="67"/>
      <c r="D55" s="67"/>
      <c r="E55" s="67"/>
      <c r="F55" s="68" t="str">
        <f aca="false">IF(E55="","",VLOOKUP(E55,'Data Sheet - no entry'!$A$4:$B$7,2,FALSE()))</f>
        <v/>
      </c>
      <c r="G55" s="69"/>
      <c r="H55" s="69"/>
      <c r="I55" s="69"/>
      <c r="J55" s="70" t="n">
        <f aca="false">IF(G55='Data Sheet - no entry'!$C$5,'Data Sheet - no entry'!$D$5,IF(G55='Data Sheet - no entry'!$C$6,'Data Sheet - no entry'!$D$6,1))</f>
        <v>1</v>
      </c>
      <c r="K55" s="78" t="n">
        <f aca="false">IF(AND(H55='Data Sheet - no entry'!$E$4,G55='Data Sheet - no entry'!$C$4,C55='Data Sheet - no entry'!$H$4),F55*0.25,0)</f>
        <v>0</v>
      </c>
      <c r="L55" s="72" t="n">
        <f aca="false">IFERROR(IF(OR(I55='Data Sheet - no entry'!$F$6,I55='Data Sheet - no entry'!$F$4),0.1*F55,0),0)</f>
        <v>0</v>
      </c>
      <c r="M55" s="72" t="n">
        <f aca="false">IF(C55='Data Sheet - no entry'!$H$5,0.5,1)</f>
        <v>1</v>
      </c>
      <c r="N55" s="73"/>
      <c r="O55" s="74"/>
      <c r="P55" s="75" t="n">
        <f aca="false">IFERROR(SUM(F55+K55+L55)*M55*J55,0)+ IF(E55="Summer Junior Nationals", F55*N55-110,0)</f>
        <v>0</v>
      </c>
      <c r="Q55" s="67"/>
      <c r="R55" s="67"/>
      <c r="S55" s="69"/>
      <c r="T55" s="67"/>
      <c r="U55" s="67"/>
      <c r="V55" s="67"/>
      <c r="W55" s="69"/>
      <c r="X55" s="67"/>
      <c r="Y55" s="67"/>
      <c r="Z55" s="67"/>
      <c r="AA55" s="67"/>
      <c r="AB55" s="67"/>
      <c r="AC55" s="69"/>
      <c r="AD55" s="69"/>
      <c r="AE55" s="69"/>
      <c r="AF55" s="69"/>
      <c r="AG55" s="69"/>
      <c r="AH55" s="69"/>
    </row>
    <row r="56" customFormat="false" ht="16" hidden="false" customHeight="true" outlineLevel="0" collapsed="false">
      <c r="A56" s="67"/>
      <c r="B56" s="67"/>
      <c r="C56" s="67"/>
      <c r="D56" s="67"/>
      <c r="E56" s="67"/>
      <c r="F56" s="68" t="str">
        <f aca="false">IF(E56="","",VLOOKUP(E56,'Data Sheet - no entry'!$A$4:$B$7,2,FALSE()))</f>
        <v/>
      </c>
      <c r="G56" s="69"/>
      <c r="H56" s="69"/>
      <c r="I56" s="69"/>
      <c r="J56" s="70" t="n">
        <f aca="false">IF(G56='Data Sheet - no entry'!$C$5,'Data Sheet - no entry'!$D$5,IF(G56='Data Sheet - no entry'!$C$6,'Data Sheet - no entry'!$D$6,1))</f>
        <v>1</v>
      </c>
      <c r="K56" s="78" t="n">
        <f aca="false">IF(AND(H56='Data Sheet - no entry'!$E$4,G56='Data Sheet - no entry'!$C$4,C56='Data Sheet - no entry'!$H$4),F56*0.25,0)</f>
        <v>0</v>
      </c>
      <c r="L56" s="72" t="n">
        <f aca="false">IFERROR(IF(OR(I56='Data Sheet - no entry'!$F$6,I56='Data Sheet - no entry'!$F$4),0.1*F56,0),0)</f>
        <v>0</v>
      </c>
      <c r="M56" s="72" t="n">
        <f aca="false">IF(C56='Data Sheet - no entry'!$H$5,0.5,1)</f>
        <v>1</v>
      </c>
      <c r="N56" s="73"/>
      <c r="O56" s="74"/>
      <c r="P56" s="75" t="n">
        <f aca="false">IFERROR(SUM(F56+K56+L56)*M56*J56,0)+ IF(E56="Summer Junior Nationals", F56*N56-110,0)</f>
        <v>0</v>
      </c>
      <c r="Q56" s="67"/>
      <c r="R56" s="67"/>
      <c r="S56" s="69"/>
      <c r="T56" s="67"/>
      <c r="U56" s="67"/>
      <c r="V56" s="67"/>
      <c r="W56" s="69"/>
      <c r="X56" s="67"/>
      <c r="Y56" s="67"/>
      <c r="Z56" s="67"/>
      <c r="AA56" s="67"/>
      <c r="AB56" s="67"/>
      <c r="AC56" s="69"/>
      <c r="AD56" s="69"/>
      <c r="AE56" s="69"/>
      <c r="AF56" s="69"/>
      <c r="AG56" s="69"/>
      <c r="AH56" s="69"/>
    </row>
    <row r="57" customFormat="false" ht="16" hidden="false" customHeight="true" outlineLevel="0" collapsed="false">
      <c r="A57" s="67"/>
      <c r="B57" s="67"/>
      <c r="C57" s="67"/>
      <c r="D57" s="67"/>
      <c r="E57" s="67"/>
      <c r="F57" s="68" t="str">
        <f aca="false">IF(E57="","",VLOOKUP(E57,'Data Sheet - no entry'!$A$4:$B$7,2,FALSE()))</f>
        <v/>
      </c>
      <c r="G57" s="69"/>
      <c r="H57" s="69"/>
      <c r="I57" s="69"/>
      <c r="J57" s="70" t="n">
        <f aca="false">IF(G57='Data Sheet - no entry'!$C$5,'Data Sheet - no entry'!$D$5,IF(G57='Data Sheet - no entry'!$C$6,'Data Sheet - no entry'!$D$6,1))</f>
        <v>1</v>
      </c>
      <c r="K57" s="78" t="n">
        <f aca="false">IF(AND(H57='Data Sheet - no entry'!$E$4,G57='Data Sheet - no entry'!$C$4,C57='Data Sheet - no entry'!$H$4),F57*0.25,0)</f>
        <v>0</v>
      </c>
      <c r="L57" s="72" t="n">
        <f aca="false">IFERROR(IF(OR(I57='Data Sheet - no entry'!$F$6,I57='Data Sheet - no entry'!$F$4),0.1*F57,0),0)</f>
        <v>0</v>
      </c>
      <c r="M57" s="72" t="n">
        <f aca="false">IF(C57='Data Sheet - no entry'!$H$5,0.5,1)</f>
        <v>1</v>
      </c>
      <c r="N57" s="73"/>
      <c r="O57" s="74"/>
      <c r="P57" s="75" t="n">
        <f aca="false">IFERROR(SUM(F57+K57+L57)*M57*J57,0)+ IF(E57="Summer Junior Nationals", F57*N57-110,0)</f>
        <v>0</v>
      </c>
      <c r="Q57" s="67"/>
      <c r="R57" s="67"/>
      <c r="S57" s="69"/>
      <c r="T57" s="67"/>
      <c r="U57" s="67"/>
      <c r="V57" s="67"/>
      <c r="W57" s="69"/>
      <c r="X57" s="67"/>
      <c r="Y57" s="67"/>
      <c r="Z57" s="67"/>
      <c r="AA57" s="67"/>
      <c r="AB57" s="67"/>
      <c r="AC57" s="69"/>
      <c r="AD57" s="69"/>
      <c r="AE57" s="69"/>
      <c r="AF57" s="69"/>
      <c r="AG57" s="69"/>
      <c r="AH57" s="69"/>
    </row>
    <row r="58" customFormat="false" ht="16" hidden="false" customHeight="true" outlineLevel="0" collapsed="false">
      <c r="A58" s="67"/>
      <c r="B58" s="67"/>
      <c r="C58" s="67"/>
      <c r="D58" s="67"/>
      <c r="E58" s="67"/>
      <c r="F58" s="68" t="str">
        <f aca="false">IF(E58="","",VLOOKUP(E58,'Data Sheet - no entry'!$A$4:$B$7,2,FALSE()))</f>
        <v/>
      </c>
      <c r="G58" s="69"/>
      <c r="H58" s="69"/>
      <c r="I58" s="69"/>
      <c r="J58" s="70" t="n">
        <f aca="false">IF(G58='Data Sheet - no entry'!$C$5,'Data Sheet - no entry'!$D$5,IF(G58='Data Sheet - no entry'!$C$6,'Data Sheet - no entry'!$D$6,1))</f>
        <v>1</v>
      </c>
      <c r="K58" s="78" t="n">
        <f aca="false">IF(AND(H58='Data Sheet - no entry'!$E$4,G58='Data Sheet - no entry'!$C$4,C58='Data Sheet - no entry'!$H$4),F58*0.25,0)</f>
        <v>0</v>
      </c>
      <c r="L58" s="72" t="n">
        <f aca="false">IFERROR(IF(OR(I58='Data Sheet - no entry'!$F$6,I58='Data Sheet - no entry'!$F$4),0.1*F58,0),0)</f>
        <v>0</v>
      </c>
      <c r="M58" s="72" t="n">
        <f aca="false">IF(C58='Data Sheet - no entry'!$H$5,0.5,1)</f>
        <v>1</v>
      </c>
      <c r="N58" s="73"/>
      <c r="O58" s="74"/>
      <c r="P58" s="75" t="n">
        <f aca="false">IFERROR(SUM(F58+K58+L58)*M58*J58,0)+ IF(E58="Summer Junior Nationals", F58*N58-110,0)</f>
        <v>0</v>
      </c>
      <c r="Q58" s="67"/>
      <c r="R58" s="67"/>
      <c r="S58" s="69"/>
      <c r="T58" s="67"/>
      <c r="U58" s="67"/>
      <c r="V58" s="67"/>
      <c r="W58" s="69"/>
      <c r="X58" s="67"/>
      <c r="Y58" s="67"/>
      <c r="Z58" s="67"/>
      <c r="AA58" s="67"/>
      <c r="AB58" s="67"/>
      <c r="AC58" s="69"/>
      <c r="AD58" s="69"/>
      <c r="AE58" s="69"/>
      <c r="AF58" s="69"/>
      <c r="AG58" s="69"/>
      <c r="AH58" s="69"/>
    </row>
    <row r="59" customFormat="false" ht="16" hidden="false" customHeight="true" outlineLevel="0" collapsed="false">
      <c r="A59" s="67"/>
      <c r="B59" s="67"/>
      <c r="C59" s="67"/>
      <c r="D59" s="67"/>
      <c r="E59" s="67"/>
      <c r="F59" s="68" t="str">
        <f aca="false">IF(E59="","",VLOOKUP(E59,'Data Sheet - no entry'!$A$4:$B$7,2,FALSE()))</f>
        <v/>
      </c>
      <c r="G59" s="69"/>
      <c r="H59" s="69"/>
      <c r="I59" s="69"/>
      <c r="J59" s="70" t="n">
        <f aca="false">IF(G59='Data Sheet - no entry'!$C$5,'Data Sheet - no entry'!$D$5,IF(G59='Data Sheet - no entry'!$C$6,'Data Sheet - no entry'!$D$6,1))</f>
        <v>1</v>
      </c>
      <c r="K59" s="78" t="n">
        <f aca="false">IF(AND(H59='Data Sheet - no entry'!$E$4,G59='Data Sheet - no entry'!$C$4,C59='Data Sheet - no entry'!$H$4),F59*0.25,0)</f>
        <v>0</v>
      </c>
      <c r="L59" s="72" t="n">
        <f aca="false">IFERROR(IF(OR(I59='Data Sheet - no entry'!$F$6,I59='Data Sheet - no entry'!$F$4),0.1*F59,0),0)</f>
        <v>0</v>
      </c>
      <c r="M59" s="72" t="n">
        <f aca="false">IF(C59='Data Sheet - no entry'!$H$5,0.5,1)</f>
        <v>1</v>
      </c>
      <c r="N59" s="73"/>
      <c r="O59" s="74"/>
      <c r="P59" s="75" t="n">
        <f aca="false">IFERROR(SUM(F59+K59+L59)*M59*J59,0)+ IF(E59="Summer Junior Nationals", F59*N59-110,0)</f>
        <v>0</v>
      </c>
      <c r="Q59" s="67"/>
      <c r="R59" s="67"/>
      <c r="S59" s="69"/>
      <c r="T59" s="67"/>
      <c r="U59" s="67"/>
      <c r="V59" s="67"/>
      <c r="W59" s="69"/>
      <c r="X59" s="67"/>
      <c r="Y59" s="67"/>
      <c r="Z59" s="67"/>
      <c r="AA59" s="67"/>
      <c r="AB59" s="67"/>
      <c r="AC59" s="69"/>
      <c r="AD59" s="69"/>
      <c r="AE59" s="69"/>
      <c r="AF59" s="69"/>
      <c r="AG59" s="69"/>
      <c r="AH59" s="69"/>
    </row>
    <row r="60" customFormat="false" ht="16" hidden="false" customHeight="true" outlineLevel="0" collapsed="false">
      <c r="A60" s="67"/>
      <c r="B60" s="67"/>
      <c r="C60" s="67"/>
      <c r="D60" s="67"/>
      <c r="E60" s="67"/>
      <c r="F60" s="68" t="str">
        <f aca="false">IF(E60="","",VLOOKUP(E60,'Data Sheet - no entry'!$A$4:$B$7,2,FALSE()))</f>
        <v/>
      </c>
      <c r="G60" s="69"/>
      <c r="H60" s="69"/>
      <c r="I60" s="69"/>
      <c r="J60" s="70" t="n">
        <f aca="false">IF(G60='Data Sheet - no entry'!$C$5,'Data Sheet - no entry'!$D$5,IF(G60='Data Sheet - no entry'!$C$6,'Data Sheet - no entry'!$D$6,1))</f>
        <v>1</v>
      </c>
      <c r="K60" s="78" t="n">
        <f aca="false">IF(AND(H60='Data Sheet - no entry'!$E$4,G60='Data Sheet - no entry'!$C$4,C60='Data Sheet - no entry'!$H$4),F60*0.25,0)</f>
        <v>0</v>
      </c>
      <c r="L60" s="72" t="n">
        <f aca="false">IFERROR(IF(OR(I60='Data Sheet - no entry'!$F$6,I60='Data Sheet - no entry'!$F$4),0.1*F60,0),0)</f>
        <v>0</v>
      </c>
      <c r="M60" s="72" t="n">
        <f aca="false">IF(C60='Data Sheet - no entry'!$H$5,0.5,1)</f>
        <v>1</v>
      </c>
      <c r="N60" s="73"/>
      <c r="O60" s="74"/>
      <c r="P60" s="75" t="n">
        <f aca="false">IFERROR(SUM(F60+K60+L60)*M60*J60,0)+ IF(E60="Summer Junior Nationals", F60*N60-110,0)</f>
        <v>0</v>
      </c>
      <c r="Q60" s="67"/>
      <c r="R60" s="67"/>
      <c r="S60" s="69"/>
      <c r="T60" s="67"/>
      <c r="U60" s="67"/>
      <c r="V60" s="67"/>
      <c r="W60" s="69"/>
      <c r="X60" s="67"/>
      <c r="Y60" s="67"/>
      <c r="Z60" s="67"/>
      <c r="AA60" s="67"/>
      <c r="AB60" s="67"/>
      <c r="AC60" s="69"/>
      <c r="AD60" s="69"/>
      <c r="AE60" s="69"/>
      <c r="AF60" s="69"/>
      <c r="AG60" s="69"/>
      <c r="AH60" s="69"/>
    </row>
    <row r="61" customFormat="false" ht="16" hidden="false" customHeight="true" outlineLevel="0" collapsed="false">
      <c r="A61" s="67"/>
      <c r="B61" s="67"/>
      <c r="C61" s="67"/>
      <c r="D61" s="67"/>
      <c r="E61" s="67"/>
      <c r="F61" s="68" t="str">
        <f aca="false">IF(E61="","",VLOOKUP(E61,'Data Sheet - no entry'!$A$4:$B$7,2,FALSE()))</f>
        <v/>
      </c>
      <c r="G61" s="69"/>
      <c r="H61" s="69"/>
      <c r="I61" s="69"/>
      <c r="J61" s="70" t="n">
        <f aca="false">IF(G61='Data Sheet - no entry'!$C$5,'Data Sheet - no entry'!$D$5,IF(G61='Data Sheet - no entry'!$C$6,'Data Sheet - no entry'!$D$6,1))</f>
        <v>1</v>
      </c>
      <c r="K61" s="78" t="n">
        <f aca="false">IF(AND(H61='Data Sheet - no entry'!$E$4,G61='Data Sheet - no entry'!$C$4,C61='Data Sheet - no entry'!$H$4),F61*0.25,0)</f>
        <v>0</v>
      </c>
      <c r="L61" s="72" t="n">
        <f aca="false">IFERROR(IF(OR(I61='Data Sheet - no entry'!$F$6,I61='Data Sheet - no entry'!$F$4),0.1*F61,0),0)</f>
        <v>0</v>
      </c>
      <c r="M61" s="72" t="n">
        <f aca="false">IF(C61='Data Sheet - no entry'!$H$5,0.5,1)</f>
        <v>1</v>
      </c>
      <c r="N61" s="73"/>
      <c r="O61" s="74"/>
      <c r="P61" s="75" t="n">
        <f aca="false">IFERROR(SUM(F61+K61+L61)*M61*J61,0)+ IF(E61="Summer Junior Nationals", F61*N61-110,0)</f>
        <v>0</v>
      </c>
      <c r="Q61" s="67"/>
      <c r="R61" s="67"/>
      <c r="S61" s="69"/>
      <c r="T61" s="67"/>
      <c r="U61" s="67"/>
      <c r="V61" s="67"/>
      <c r="W61" s="69"/>
      <c r="X61" s="67"/>
      <c r="Y61" s="67"/>
      <c r="Z61" s="67"/>
      <c r="AA61" s="67"/>
      <c r="AB61" s="67"/>
      <c r="AC61" s="69"/>
      <c r="AD61" s="69"/>
      <c r="AE61" s="69"/>
      <c r="AF61" s="69"/>
      <c r="AG61" s="69"/>
      <c r="AH61" s="69"/>
    </row>
    <row r="62" customFormat="false" ht="16" hidden="false" customHeight="true" outlineLevel="0" collapsed="false">
      <c r="A62" s="67"/>
      <c r="B62" s="67"/>
      <c r="C62" s="67"/>
      <c r="D62" s="67"/>
      <c r="E62" s="67"/>
      <c r="F62" s="68" t="str">
        <f aca="false">IF(E62="","",VLOOKUP(E62,'Data Sheet - no entry'!$A$4:$B$7,2,FALSE()))</f>
        <v/>
      </c>
      <c r="G62" s="69"/>
      <c r="H62" s="69"/>
      <c r="I62" s="69"/>
      <c r="J62" s="70" t="n">
        <f aca="false">IF(G62='Data Sheet - no entry'!$C$5,'Data Sheet - no entry'!$D$5,IF(G62='Data Sheet - no entry'!$C$6,'Data Sheet - no entry'!$D$6,1))</f>
        <v>1</v>
      </c>
      <c r="K62" s="78" t="n">
        <f aca="false">IF(AND(H62='Data Sheet - no entry'!$E$4,G62='Data Sheet - no entry'!$C$4,C62='Data Sheet - no entry'!$H$4),F62*0.25,0)</f>
        <v>0</v>
      </c>
      <c r="L62" s="72" t="n">
        <f aca="false">IFERROR(IF(OR(I62='Data Sheet - no entry'!$F$6,I62='Data Sheet - no entry'!$F$4),0.1*F62,0),0)</f>
        <v>0</v>
      </c>
      <c r="M62" s="72" t="n">
        <f aca="false">IF(C62='Data Sheet - no entry'!$H$5,0.5,1)</f>
        <v>1</v>
      </c>
      <c r="N62" s="73"/>
      <c r="O62" s="74"/>
      <c r="P62" s="75" t="n">
        <f aca="false">IFERROR(SUM(F62+K62+L62)*M62*J62,0)+ IF(E62="Summer Junior Nationals", F62*N62-110,0)</f>
        <v>0</v>
      </c>
      <c r="Q62" s="67"/>
      <c r="R62" s="67"/>
      <c r="S62" s="69"/>
      <c r="T62" s="67"/>
      <c r="U62" s="67"/>
      <c r="V62" s="67"/>
      <c r="W62" s="69"/>
      <c r="X62" s="67"/>
      <c r="Y62" s="67"/>
      <c r="Z62" s="67"/>
      <c r="AA62" s="67"/>
      <c r="AB62" s="67"/>
      <c r="AC62" s="69"/>
      <c r="AD62" s="69"/>
      <c r="AE62" s="69"/>
      <c r="AF62" s="69"/>
      <c r="AG62" s="69"/>
      <c r="AH62" s="69"/>
    </row>
    <row r="63" customFormat="false" ht="16" hidden="false" customHeight="true" outlineLevel="0" collapsed="false">
      <c r="A63" s="67"/>
      <c r="B63" s="67"/>
      <c r="C63" s="67"/>
      <c r="D63" s="67"/>
      <c r="E63" s="67"/>
      <c r="F63" s="68" t="str">
        <f aca="false">IF(E63="","",VLOOKUP(E63,'Data Sheet - no entry'!$A$4:$B$7,2,FALSE()))</f>
        <v/>
      </c>
      <c r="G63" s="69"/>
      <c r="H63" s="69"/>
      <c r="I63" s="69"/>
      <c r="J63" s="70" t="n">
        <f aca="false">IF(G63='Data Sheet - no entry'!$C$5,'Data Sheet - no entry'!$D$5,IF(G63='Data Sheet - no entry'!$C$6,'Data Sheet - no entry'!$D$6,1))</f>
        <v>1</v>
      </c>
      <c r="K63" s="78" t="n">
        <f aca="false">IF(AND(H63='Data Sheet - no entry'!$E$4,G63='Data Sheet - no entry'!$C$4,C63='Data Sheet - no entry'!$H$4),F63*0.25,0)</f>
        <v>0</v>
      </c>
      <c r="L63" s="72" t="n">
        <f aca="false">IFERROR(IF(OR(I63='Data Sheet - no entry'!$F$6,I63='Data Sheet - no entry'!$F$4),0.1*F63,0),0)</f>
        <v>0</v>
      </c>
      <c r="M63" s="72" t="n">
        <f aca="false">IF(C63='Data Sheet - no entry'!$H$5,0.5,1)</f>
        <v>1</v>
      </c>
      <c r="N63" s="73"/>
      <c r="O63" s="74"/>
      <c r="P63" s="75" t="n">
        <f aca="false">IFERROR(SUM(F63+K63+L63)*M63*J63,0)+ IF(E63="Summer Junior Nationals", F63*N63-110,0)</f>
        <v>0</v>
      </c>
      <c r="Q63" s="67"/>
      <c r="R63" s="67"/>
      <c r="S63" s="69"/>
      <c r="T63" s="67"/>
      <c r="U63" s="67"/>
      <c r="V63" s="67"/>
      <c r="W63" s="69"/>
      <c r="X63" s="67"/>
      <c r="Y63" s="67"/>
      <c r="Z63" s="67"/>
      <c r="AA63" s="67"/>
      <c r="AB63" s="67"/>
      <c r="AC63" s="69"/>
      <c r="AD63" s="69"/>
      <c r="AE63" s="69"/>
      <c r="AF63" s="69"/>
      <c r="AG63" s="69"/>
      <c r="AH63" s="69"/>
    </row>
    <row r="64" customFormat="false" ht="16" hidden="false" customHeight="true" outlineLevel="0" collapsed="false">
      <c r="A64" s="67"/>
      <c r="B64" s="67"/>
      <c r="C64" s="67"/>
      <c r="D64" s="67"/>
      <c r="E64" s="67"/>
      <c r="F64" s="68" t="str">
        <f aca="false">IF(E64="","",VLOOKUP(E64,'Data Sheet - no entry'!$A$4:$B$7,2,FALSE()))</f>
        <v/>
      </c>
      <c r="G64" s="69"/>
      <c r="H64" s="69"/>
      <c r="I64" s="69"/>
      <c r="J64" s="70" t="n">
        <f aca="false">IF(G64='Data Sheet - no entry'!$C$5,'Data Sheet - no entry'!$D$5,IF(G64='Data Sheet - no entry'!$C$6,'Data Sheet - no entry'!$D$6,1))</f>
        <v>1</v>
      </c>
      <c r="K64" s="78" t="n">
        <f aca="false">IF(AND(H64='Data Sheet - no entry'!$E$4,G64='Data Sheet - no entry'!$C$4,C64='Data Sheet - no entry'!$H$4),F64*0.25,0)</f>
        <v>0</v>
      </c>
      <c r="L64" s="72" t="n">
        <f aca="false">IFERROR(IF(OR(I64='Data Sheet - no entry'!$F$6,I64='Data Sheet - no entry'!$F$4),0.1*F64,0),0)</f>
        <v>0</v>
      </c>
      <c r="M64" s="72" t="n">
        <f aca="false">IF(C64='Data Sheet - no entry'!$H$5,0.5,1)</f>
        <v>1</v>
      </c>
      <c r="N64" s="73"/>
      <c r="O64" s="74"/>
      <c r="P64" s="75" t="n">
        <f aca="false">IFERROR(SUM(F64+K64+L64)*M64*J64,0)+ IF(E64="Summer Junior Nationals", F64*N64-110,0)</f>
        <v>0</v>
      </c>
      <c r="Q64" s="67"/>
      <c r="R64" s="67"/>
      <c r="S64" s="69"/>
      <c r="T64" s="67"/>
      <c r="U64" s="67"/>
      <c r="V64" s="67"/>
      <c r="W64" s="69"/>
      <c r="X64" s="67"/>
      <c r="Y64" s="67"/>
      <c r="Z64" s="67"/>
      <c r="AA64" s="67"/>
      <c r="AB64" s="67"/>
      <c r="AC64" s="69"/>
      <c r="AD64" s="69"/>
      <c r="AE64" s="69"/>
      <c r="AF64" s="69"/>
      <c r="AG64" s="69"/>
      <c r="AH64" s="69"/>
    </row>
    <row r="65" customFormat="false" ht="16" hidden="false" customHeight="true" outlineLevel="0" collapsed="false">
      <c r="A65" s="67"/>
      <c r="B65" s="67"/>
      <c r="C65" s="67"/>
      <c r="D65" s="67"/>
      <c r="E65" s="67"/>
      <c r="F65" s="68" t="str">
        <f aca="false">IF(E65="","",VLOOKUP(E65,'Data Sheet - no entry'!$A$4:$B$7,2,FALSE()))</f>
        <v/>
      </c>
      <c r="G65" s="69"/>
      <c r="H65" s="69"/>
      <c r="I65" s="69"/>
      <c r="J65" s="70" t="n">
        <f aca="false">IF(G65='Data Sheet - no entry'!$C$5,'Data Sheet - no entry'!$D$5,IF(G65='Data Sheet - no entry'!$C$6,'Data Sheet - no entry'!$D$6,1))</f>
        <v>1</v>
      </c>
      <c r="K65" s="78" t="n">
        <f aca="false">IF(AND(H65='Data Sheet - no entry'!$E$4,G65='Data Sheet - no entry'!$C$4,C65='Data Sheet - no entry'!$H$4),F65*0.25,0)</f>
        <v>0</v>
      </c>
      <c r="L65" s="72" t="n">
        <f aca="false">IFERROR(IF(OR(I65='Data Sheet - no entry'!$F$6,I65='Data Sheet - no entry'!$F$4),0.1*F65,0),0)</f>
        <v>0</v>
      </c>
      <c r="M65" s="72" t="n">
        <f aca="false">IF(C65='Data Sheet - no entry'!$H$5,0.5,1)</f>
        <v>1</v>
      </c>
      <c r="N65" s="73"/>
      <c r="O65" s="74"/>
      <c r="P65" s="75" t="n">
        <f aca="false">IFERROR(SUM(F65+K65+L65)*M65*J65,0)+ IF(E65="Summer Junior Nationals", F65*N65-110,0)</f>
        <v>0</v>
      </c>
      <c r="Q65" s="67"/>
      <c r="R65" s="67"/>
      <c r="S65" s="69"/>
      <c r="T65" s="67"/>
      <c r="U65" s="67"/>
      <c r="V65" s="67"/>
      <c r="W65" s="69"/>
      <c r="X65" s="67"/>
      <c r="Y65" s="67"/>
      <c r="Z65" s="67"/>
      <c r="AA65" s="67"/>
      <c r="AB65" s="67"/>
      <c r="AC65" s="69"/>
      <c r="AD65" s="69"/>
      <c r="AE65" s="69"/>
      <c r="AF65" s="69"/>
      <c r="AG65" s="69"/>
      <c r="AH65" s="69"/>
    </row>
    <row r="66" customFormat="false" ht="15" hidden="false" customHeight="true" outlineLevel="0" collapsed="false">
      <c r="A66" s="67"/>
      <c r="B66" s="67"/>
      <c r="C66" s="67"/>
      <c r="D66" s="67"/>
      <c r="E66" s="67"/>
      <c r="F66" s="68" t="str">
        <f aca="false">IF(E66="","",VLOOKUP(E66,'Data Sheet - no entry'!$A$4:$B$7,2,FALSE()))</f>
        <v/>
      </c>
      <c r="G66" s="69"/>
      <c r="H66" s="69"/>
      <c r="I66" s="69"/>
      <c r="J66" s="70" t="n">
        <f aca="false">IF(G66='Data Sheet - no entry'!$C$5,'Data Sheet - no entry'!$D$5,IF(G66='Data Sheet - no entry'!$C$6,'Data Sheet - no entry'!$D$6,1))</f>
        <v>1</v>
      </c>
      <c r="K66" s="78" t="n">
        <f aca="false">IF(AND(H66='Data Sheet - no entry'!$E$4,G66='Data Sheet - no entry'!$C$4,C66='Data Sheet - no entry'!$H$4),F66*0.25,0)</f>
        <v>0</v>
      </c>
      <c r="L66" s="72" t="n">
        <f aca="false">IFERROR(IF(OR(I66='Data Sheet - no entry'!$F$6,I66='Data Sheet - no entry'!$F$4),0.1*F66,0),0)</f>
        <v>0</v>
      </c>
      <c r="M66" s="72" t="n">
        <f aca="false">IF(C66='Data Sheet - no entry'!$H$5,0.5,1)</f>
        <v>1</v>
      </c>
      <c r="N66" s="73"/>
      <c r="O66" s="74"/>
      <c r="P66" s="75" t="n">
        <f aca="false">IFERROR(SUM(F66+K66+L66)*M66*J66,0)+ IF(E66="Summer Junior Nationals", F66*N66-110,0)</f>
        <v>0</v>
      </c>
      <c r="Q66" s="79"/>
      <c r="R66" s="79"/>
      <c r="S66" s="80"/>
      <c r="T66" s="79"/>
      <c r="U66" s="79"/>
      <c r="V66" s="79"/>
      <c r="W66" s="80"/>
      <c r="X66" s="79"/>
      <c r="Y66" s="79"/>
      <c r="Z66" s="79"/>
      <c r="AA66" s="79"/>
      <c r="AB66" s="79"/>
      <c r="AC66" s="80"/>
      <c r="AD66" s="80"/>
      <c r="AE66" s="80"/>
      <c r="AF66" s="80"/>
      <c r="AG66" s="80"/>
      <c r="AH66" s="80"/>
    </row>
    <row r="67" customFormat="false" ht="15.5" hidden="false" customHeight="true" outlineLevel="0" collapsed="false">
      <c r="A67" s="79"/>
      <c r="B67" s="79"/>
      <c r="C67" s="79"/>
      <c r="D67" s="79"/>
      <c r="E67" s="79"/>
      <c r="F67" s="81"/>
      <c r="G67" s="80"/>
      <c r="H67" s="80"/>
      <c r="I67" s="80"/>
      <c r="J67" s="80"/>
      <c r="K67" s="78"/>
      <c r="L67" s="72"/>
      <c r="M67" s="72"/>
      <c r="N67" s="82"/>
      <c r="O67" s="74"/>
      <c r="P67" s="83"/>
      <c r="Q67" s="79"/>
      <c r="R67" s="79"/>
      <c r="S67" s="79"/>
      <c r="T67" s="79"/>
      <c r="U67" s="79"/>
      <c r="V67" s="79"/>
      <c r="W67" s="79"/>
      <c r="X67" s="79"/>
      <c r="Y67" s="79"/>
      <c r="Z67" s="79"/>
      <c r="AA67" s="79"/>
      <c r="AB67" s="79"/>
      <c r="AC67" s="79"/>
      <c r="AD67" s="79"/>
      <c r="AE67" s="79"/>
      <c r="AF67" s="79"/>
      <c r="AG67" s="79"/>
      <c r="AH67" s="79"/>
    </row>
    <row r="68" customFormat="false" ht="15" hidden="false" customHeight="true" outlineLevel="0" collapsed="false">
      <c r="A68" s="84" t="s">
        <v>64</v>
      </c>
      <c r="B68" s="79"/>
      <c r="C68" s="79"/>
      <c r="D68" s="79"/>
      <c r="E68" s="79"/>
      <c r="F68" s="81"/>
      <c r="G68" s="80"/>
      <c r="H68" s="80"/>
      <c r="I68" s="80"/>
      <c r="J68" s="80"/>
      <c r="K68" s="80"/>
      <c r="L68" s="83"/>
      <c r="M68" s="83"/>
      <c r="N68" s="82"/>
      <c r="O68" s="82"/>
      <c r="P68" s="75" t="n">
        <f aca="false">SUM(P9:P66)</f>
        <v>0</v>
      </c>
      <c r="Q68" s="79"/>
      <c r="R68" s="79"/>
      <c r="S68" s="79"/>
      <c r="T68" s="79"/>
      <c r="U68" s="79"/>
      <c r="V68" s="79"/>
      <c r="W68" s="79"/>
      <c r="X68" s="79"/>
      <c r="Y68" s="79"/>
      <c r="Z68" s="79"/>
      <c r="AA68" s="79"/>
      <c r="AB68" s="79"/>
      <c r="AC68" s="79"/>
      <c r="AD68" s="79"/>
      <c r="AE68" s="79"/>
      <c r="AF68" s="79"/>
      <c r="AG68" s="79"/>
      <c r="AH68" s="79"/>
    </row>
    <row r="69" customFormat="false" ht="14.4" hidden="false" customHeight="true" outlineLevel="0" collapsed="false">
      <c r="A69" s="79"/>
      <c r="B69" s="79"/>
      <c r="C69" s="79"/>
      <c r="D69" s="79"/>
      <c r="E69" s="79"/>
      <c r="F69" s="81"/>
      <c r="G69" s="79"/>
      <c r="H69" s="79"/>
      <c r="I69" s="80"/>
      <c r="J69" s="79"/>
      <c r="K69" s="79"/>
      <c r="L69" s="79"/>
      <c r="M69" s="79"/>
      <c r="N69" s="85"/>
      <c r="O69" s="85"/>
      <c r="P69" s="79"/>
      <c r="Q69" s="79"/>
      <c r="R69" s="79"/>
      <c r="S69" s="79"/>
      <c r="T69" s="79"/>
      <c r="U69" s="79"/>
      <c r="V69" s="79"/>
      <c r="W69" s="79"/>
      <c r="X69" s="79"/>
      <c r="Y69" s="79"/>
      <c r="Z69" s="79"/>
      <c r="AA69" s="79"/>
      <c r="AB69" s="79"/>
      <c r="AC69" s="79"/>
      <c r="AD69" s="79"/>
      <c r="AE69" s="79"/>
      <c r="AF69" s="79"/>
      <c r="AG69" s="79"/>
      <c r="AH69" s="79"/>
    </row>
    <row r="70" customFormat="false" ht="14.4" hidden="false" customHeight="true" outlineLevel="0" collapsed="false">
      <c r="A70" s="79"/>
      <c r="B70" s="79"/>
      <c r="C70" s="79"/>
      <c r="D70" s="79"/>
      <c r="E70" s="79"/>
      <c r="F70" s="81"/>
      <c r="G70" s="79"/>
      <c r="H70" s="79"/>
      <c r="I70" s="80"/>
      <c r="J70" s="79"/>
      <c r="K70" s="79"/>
      <c r="L70" s="79"/>
      <c r="M70" s="79"/>
      <c r="N70" s="85"/>
      <c r="O70" s="85"/>
      <c r="P70" s="79"/>
      <c r="Q70" s="79"/>
      <c r="R70" s="79"/>
      <c r="S70" s="79"/>
      <c r="T70" s="79"/>
      <c r="U70" s="79"/>
      <c r="V70" s="79"/>
      <c r="W70" s="79"/>
      <c r="X70" s="79"/>
      <c r="Y70" s="79"/>
      <c r="Z70" s="79"/>
      <c r="AA70" s="79"/>
      <c r="AB70" s="79"/>
      <c r="AC70" s="79"/>
      <c r="AD70" s="79"/>
      <c r="AE70" s="79"/>
      <c r="AF70" s="79"/>
      <c r="AG70" s="79"/>
      <c r="AH70" s="79"/>
    </row>
    <row r="71" customFormat="false" ht="14.4" hidden="false" customHeight="true" outlineLevel="0" collapsed="false">
      <c r="A71" s="79"/>
      <c r="B71" s="79"/>
      <c r="C71" s="79"/>
      <c r="D71" s="79"/>
      <c r="E71" s="79"/>
      <c r="F71" s="81"/>
      <c r="G71" s="79"/>
      <c r="H71" s="79"/>
      <c r="I71" s="80"/>
      <c r="J71" s="79"/>
      <c r="K71" s="79"/>
      <c r="L71" s="79"/>
      <c r="M71" s="79"/>
      <c r="N71" s="85"/>
      <c r="O71" s="85"/>
      <c r="P71" s="79"/>
      <c r="Q71" s="79"/>
      <c r="R71" s="79"/>
      <c r="S71" s="79"/>
      <c r="T71" s="79"/>
      <c r="U71" s="79"/>
      <c r="V71" s="79"/>
      <c r="W71" s="79"/>
      <c r="X71" s="79"/>
      <c r="Y71" s="79"/>
      <c r="Z71" s="79"/>
      <c r="AA71" s="79"/>
      <c r="AB71" s="79"/>
      <c r="AC71" s="79"/>
      <c r="AD71" s="79"/>
      <c r="AE71" s="79"/>
      <c r="AF71" s="79"/>
      <c r="AG71" s="79"/>
      <c r="AH71" s="79"/>
    </row>
    <row r="72" customFormat="false" ht="14.4" hidden="false" customHeight="true" outlineLevel="0" collapsed="false">
      <c r="A72" s="79"/>
      <c r="B72" s="79"/>
      <c r="C72" s="79"/>
      <c r="D72" s="79"/>
      <c r="E72" s="79"/>
      <c r="F72" s="81"/>
      <c r="G72" s="79"/>
      <c r="H72" s="79"/>
      <c r="I72" s="80"/>
      <c r="J72" s="79"/>
      <c r="K72" s="79"/>
      <c r="L72" s="79"/>
      <c r="M72" s="79"/>
      <c r="N72" s="85"/>
      <c r="O72" s="85"/>
      <c r="P72" s="79"/>
      <c r="Q72" s="79"/>
      <c r="R72" s="79"/>
      <c r="S72" s="79"/>
      <c r="T72" s="79"/>
      <c r="U72" s="79"/>
      <c r="V72" s="79"/>
      <c r="W72" s="79"/>
      <c r="X72" s="79"/>
      <c r="Y72" s="79"/>
      <c r="Z72" s="79"/>
      <c r="AA72" s="79"/>
      <c r="AB72" s="79"/>
      <c r="AC72" s="79"/>
      <c r="AD72" s="79"/>
      <c r="AE72" s="79"/>
      <c r="AF72" s="79"/>
      <c r="AG72" s="79"/>
      <c r="AH72" s="79"/>
    </row>
    <row r="73" customFormat="false" ht="14.4" hidden="false" customHeight="true" outlineLevel="0" collapsed="false">
      <c r="A73" s="79"/>
      <c r="B73" s="79"/>
      <c r="C73" s="79"/>
      <c r="D73" s="79"/>
      <c r="E73" s="79"/>
      <c r="F73" s="81"/>
      <c r="G73" s="79"/>
      <c r="H73" s="79"/>
      <c r="I73" s="80"/>
      <c r="J73" s="79"/>
      <c r="K73" s="79"/>
      <c r="L73" s="79"/>
      <c r="M73" s="79"/>
      <c r="N73" s="85"/>
      <c r="O73" s="85"/>
      <c r="P73" s="79"/>
      <c r="Q73" s="79"/>
      <c r="R73" s="79"/>
      <c r="S73" s="79"/>
      <c r="T73" s="79"/>
      <c r="U73" s="79"/>
      <c r="V73" s="79"/>
      <c r="W73" s="79"/>
      <c r="X73" s="79"/>
      <c r="Y73" s="79"/>
      <c r="Z73" s="79"/>
      <c r="AA73" s="79"/>
      <c r="AB73" s="79"/>
      <c r="AC73" s="79"/>
      <c r="AD73" s="79"/>
      <c r="AE73" s="79"/>
      <c r="AF73" s="79"/>
      <c r="AG73" s="79"/>
      <c r="AH73" s="79"/>
    </row>
    <row r="74" customFormat="false" ht="14.4" hidden="false" customHeight="true" outlineLevel="0" collapsed="false">
      <c r="A74" s="79"/>
      <c r="B74" s="79"/>
      <c r="C74" s="79"/>
      <c r="D74" s="79"/>
      <c r="E74" s="79"/>
      <c r="F74" s="81"/>
      <c r="G74" s="79"/>
      <c r="H74" s="79"/>
      <c r="I74" s="79"/>
      <c r="J74" s="79"/>
      <c r="K74" s="79"/>
      <c r="L74" s="79"/>
      <c r="M74" s="79"/>
      <c r="N74" s="85"/>
      <c r="O74" s="85"/>
      <c r="P74" s="79"/>
      <c r="Q74" s="79"/>
      <c r="R74" s="79"/>
      <c r="S74" s="79"/>
      <c r="T74" s="79"/>
      <c r="U74" s="79"/>
      <c r="V74" s="79"/>
      <c r="W74" s="79"/>
      <c r="X74" s="79"/>
      <c r="Y74" s="79"/>
      <c r="Z74" s="79"/>
      <c r="AA74" s="79"/>
      <c r="AB74" s="79"/>
      <c r="AC74" s="79"/>
      <c r="AD74" s="79"/>
      <c r="AE74" s="79"/>
      <c r="AF74" s="79"/>
      <c r="AG74" s="79"/>
      <c r="AH74" s="79"/>
    </row>
    <row r="75" customFormat="false" ht="14.4" hidden="false" customHeight="true" outlineLevel="0" collapsed="false">
      <c r="A75" s="79"/>
      <c r="B75" s="79"/>
      <c r="C75" s="79"/>
      <c r="D75" s="79"/>
      <c r="E75" s="79"/>
      <c r="F75" s="81"/>
      <c r="G75" s="79"/>
      <c r="H75" s="79"/>
      <c r="I75" s="79"/>
      <c r="J75" s="79"/>
      <c r="K75" s="79"/>
      <c r="L75" s="79"/>
      <c r="M75" s="79"/>
      <c r="N75" s="85"/>
      <c r="O75" s="85"/>
      <c r="P75" s="79"/>
      <c r="Q75" s="79"/>
      <c r="R75" s="79"/>
      <c r="S75" s="79"/>
      <c r="T75" s="79"/>
      <c r="U75" s="79"/>
      <c r="V75" s="79"/>
      <c r="W75" s="79"/>
      <c r="X75" s="79"/>
      <c r="Y75" s="79"/>
      <c r="Z75" s="79"/>
      <c r="AA75" s="79"/>
      <c r="AB75" s="79"/>
      <c r="AC75" s="79"/>
      <c r="AD75" s="79"/>
      <c r="AE75" s="79"/>
      <c r="AF75" s="79"/>
      <c r="AG75" s="79"/>
      <c r="AH75" s="79"/>
    </row>
    <row r="76" customFormat="false" ht="14.4" hidden="false" customHeight="true" outlineLevel="0" collapsed="false">
      <c r="A76" s="79"/>
      <c r="B76" s="79"/>
      <c r="C76" s="79"/>
      <c r="D76" s="79"/>
      <c r="E76" s="79"/>
      <c r="F76" s="81"/>
      <c r="G76" s="79"/>
      <c r="H76" s="79"/>
      <c r="I76" s="79"/>
      <c r="J76" s="79"/>
      <c r="K76" s="79"/>
      <c r="L76" s="79"/>
      <c r="M76" s="79"/>
      <c r="N76" s="85"/>
      <c r="O76" s="85"/>
      <c r="P76" s="79"/>
      <c r="Q76" s="79"/>
      <c r="R76" s="79"/>
      <c r="S76" s="79"/>
      <c r="T76" s="79"/>
      <c r="U76" s="79"/>
      <c r="V76" s="79"/>
      <c r="W76" s="79"/>
      <c r="X76" s="79"/>
      <c r="Y76" s="79"/>
      <c r="Z76" s="79"/>
      <c r="AA76" s="79"/>
      <c r="AB76" s="79"/>
      <c r="AC76" s="79"/>
      <c r="AD76" s="79"/>
      <c r="AE76" s="79"/>
      <c r="AF76" s="79"/>
      <c r="AG76" s="79"/>
      <c r="AH76" s="79"/>
    </row>
    <row r="77" customFormat="false" ht="14.4" hidden="false" customHeight="true" outlineLevel="0" collapsed="false">
      <c r="A77" s="79"/>
      <c r="B77" s="79"/>
      <c r="C77" s="79"/>
      <c r="D77" s="79"/>
      <c r="E77" s="79"/>
      <c r="F77" s="81"/>
      <c r="G77" s="79"/>
      <c r="H77" s="79"/>
      <c r="I77" s="79"/>
      <c r="J77" s="79"/>
      <c r="K77" s="79"/>
      <c r="L77" s="79"/>
      <c r="M77" s="79"/>
      <c r="N77" s="85"/>
      <c r="O77" s="85"/>
      <c r="P77" s="79"/>
      <c r="Q77" s="79"/>
      <c r="R77" s="79"/>
      <c r="S77" s="79"/>
      <c r="T77" s="79"/>
      <c r="U77" s="79"/>
      <c r="V77" s="79"/>
      <c r="W77" s="79"/>
      <c r="X77" s="79"/>
      <c r="Y77" s="79"/>
      <c r="Z77" s="79"/>
      <c r="AA77" s="79"/>
      <c r="AB77" s="79"/>
      <c r="AC77" s="79"/>
      <c r="AD77" s="79"/>
      <c r="AE77" s="79"/>
      <c r="AF77" s="79"/>
      <c r="AG77" s="79"/>
      <c r="AH77" s="79"/>
    </row>
  </sheetData>
  <sheetProtection sheet="true" objects="true" scenarios="true" selectLockedCells="true"/>
  <mergeCells count="11">
    <mergeCell ref="A1:D1"/>
    <mergeCell ref="B2:D2"/>
    <mergeCell ref="B3:D3"/>
    <mergeCell ref="B4:D4"/>
    <mergeCell ref="B5:D5"/>
    <mergeCell ref="A6:P6"/>
    <mergeCell ref="Q6:AH6"/>
    <mergeCell ref="A7:G7"/>
    <mergeCell ref="Q7:R7"/>
    <mergeCell ref="S7:AB7"/>
    <mergeCell ref="AC7:AH7"/>
  </mergeCells>
  <dataValidations count="12">
    <dataValidation allowBlank="true" errorStyle="stop" operator="between" showDropDown="false" showErrorMessage="true" showInputMessage="true" sqref="C9:C19" type="list">
      <formula1>",Individual ,Relay Only,Coach/ Official "</formula1>
      <formula2>0</formula2>
    </dataValidation>
    <dataValidation allowBlank="true" errorStyle="stop" operator="between" showDropDown="false" showErrorMessage="true" showInputMessage="true" sqref="G9:G11" type="list">
      <formula1>",3 years or more inc. current or coach /official,2 years inc. current ,Current only "</formula1>
      <formula2>0</formula2>
    </dataValidation>
    <dataValidation allowBlank="true" errorStyle="stop" operator="between" showDropDown="false" showErrorMessage="true" showInputMessage="true" sqref="V9:V66" type="list">
      <formula1>"Yes ,No,N/A"</formula1>
      <formula2>0</formula2>
    </dataValidation>
    <dataValidation allowBlank="true" errorStyle="stop" operator="between" showDropDown="false" showErrorMessage="true" showInputMessage="true" sqref="Q9:Q66" type="list">
      <formula1>"50 Free,100 Free,200 Free,4/500 Free,8/1000 Free,1500/1650 Free,50 Back,100 Back,200 Back,50 Breast,100 Breast,200 Breast,50 Fly,100 Fly,200 Fly,100 IM,200 IM,400 IM,Relay "</formula1>
      <formula2>0</formula2>
    </dataValidation>
    <dataValidation allowBlank="true" errorStyle="stop" operator="between" showDropDown="false" showErrorMessage="true" showInputMessage="true" sqref="U9:U66 Y9:Y66 AB9:AB66" type="list">
      <formula1>"50 Free,100 Free,200 Free,4/500 Free,8/1000 Free,1500/1650 Free,50 Back,100 Back,200 Back,50 Breast,100 Breast,200 Breast,50 Fly,100 Fly,200 Fly,100 IM,200 IM,400 IM"</formula1>
      <formula2>0</formula2>
    </dataValidation>
    <dataValidation allowBlank="true" errorStyle="stop" operator="between" showDropDown="false" showErrorMessage="true" showInputMessage="true" sqref="C20:C66" type="list">
      <formula1>"Individual ,Relay Only,Coach/ Official "</formula1>
      <formula2>0</formula2>
    </dataValidation>
    <dataValidation allowBlank="true" errorStyle="stop" operator="between" showDropDown="false" showErrorMessage="true" showInputMessage="true" sqref="G12:G66" type="list">
      <formula1>"3 years or more inc. current or coach /official,2 years inc. current ,Current only "</formula1>
      <formula2>0</formula2>
    </dataValidation>
    <dataValidation allowBlank="true" errorStyle="stop" operator="between" showDropDown="false" showErrorMessage="true" showInputMessage="true" sqref="I61:I73" type="list">
      <formula1>",2023/2024 SC,2023/2024 LC"</formula1>
      <formula2>0</formula2>
    </dataValidation>
    <dataValidation allowBlank="true" errorStyle="stop" operator="between" showDropDown="false" showErrorMessage="true" showInputMessage="true" sqref="E64:E66" type="list">
      <formula1>"Speedo Sectionals*,Futures Championships,Western Senior Zones,Summer Junior Nationals,TYR Summer Championships,"</formula1>
      <formula2>0</formula2>
    </dataValidation>
    <dataValidation allowBlank="true" errorStyle="stop" operator="between" showDropDown="false" showErrorMessage="true" showInputMessage="true" sqref="I9:I60" type="list">
      <formula1>"2024/2025 SC,2025 LC,"</formula1>
      <formula2>0</formula2>
    </dataValidation>
    <dataValidation allowBlank="true" errorStyle="stop" operator="between" showDropDown="false" showErrorMessage="true" showInputMessage="true" sqref="E9:E63" type="list">
      <formula1>"Novato Sectionals*,Futures Championships,Western Senior Zones,Summer Junior Nationals,TYR Summer Championships,"</formula1>
      <formula2>0</formula2>
    </dataValidation>
    <dataValidation allowBlank="true" errorStyle="stop" operator="between" showDropDown="false" showErrorMessage="true" showInputMessage="true" sqref="H9:H66" type="list">
      <formula1>"Yes,No,N/A"</formula1>
      <formula2>0</formula2>
    </dataValidation>
  </dataValidations>
  <printOptions headings="false" gridLines="false" gridLinesSet="true" horizontalCentered="false" verticalCentered="false"/>
  <pageMargins left="0.7" right="0.7" top="0.75" bottom="0.75" header="0.511811023622047" footer="0.3"/>
  <pageSetup paperSize="1" scale="100" fitToWidth="1" fitToHeight="1" pageOrder="downThenOver" orientation="portrait" blackAndWhite="false" draft="false" cellComments="none" horizontalDpi="300" verticalDpi="300" copies="1"/>
  <headerFooter differentFirst="false" differentOddEven="false">
    <oddHeader/>
    <oddFooter>&amp;C&amp;"Helvetica Neue,Regular"&amp;12&amp;K000000&amp;P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E15" activeCellId="0" sqref="E15"/>
    </sheetView>
  </sheetViews>
  <sheetFormatPr defaultColWidth="8.84765625" defaultRowHeight="13.8" zeroHeight="false" outlineLevelRow="0" outlineLevelCol="0"/>
  <cols>
    <col collapsed="false" customWidth="true" hidden="false" outlineLevel="0" max="1" min="1" style="1" width="27.65"/>
    <col collapsed="false" customWidth="true" hidden="false" outlineLevel="0" max="2" min="2" style="1" width="26.51"/>
    <col collapsed="false" customWidth="true" hidden="false" outlineLevel="0" max="3" min="3" style="1" width="25.52"/>
    <col collapsed="false" customWidth="true" hidden="false" outlineLevel="0" max="4" min="4" style="1" width="23.01"/>
    <col collapsed="false" customWidth="false" hidden="false" outlineLevel="0" max="5" min="5" style="1" width="8.86"/>
    <col collapsed="false" customWidth="true" hidden="false" outlineLevel="0" max="6" min="6" style="1" width="18.51"/>
    <col collapsed="false" customWidth="true" hidden="false" outlineLevel="0" max="7" min="7" style="1" width="13.5"/>
    <col collapsed="false" customWidth="true" hidden="false" outlineLevel="0" max="8" min="8" style="1" width="12.5"/>
    <col collapsed="false" customWidth="true" hidden="false" outlineLevel="0" max="9" min="9" style="1" width="11.18"/>
    <col collapsed="false" customWidth="true" hidden="false" outlineLevel="0" max="10" min="10" style="1" width="10.17"/>
    <col collapsed="false" customWidth="true" hidden="false" outlineLevel="0" max="11" min="11" style="1" width="25.35"/>
    <col collapsed="false" customWidth="false" hidden="false" outlineLevel="0" max="256" min="12" style="1" width="8.86"/>
  </cols>
  <sheetData>
    <row r="1" customFormat="false" ht="18" hidden="false" customHeight="true" outlineLevel="0" collapsed="false">
      <c r="A1" s="86" t="s">
        <v>65</v>
      </c>
      <c r="B1" s="86"/>
      <c r="C1" s="86"/>
      <c r="D1" s="86"/>
      <c r="E1" s="86"/>
      <c r="F1" s="86"/>
      <c r="G1" s="86"/>
      <c r="H1" s="86"/>
      <c r="I1" s="28"/>
      <c r="J1" s="28"/>
      <c r="K1" s="28"/>
      <c r="L1" s="28"/>
      <c r="M1" s="28"/>
    </row>
    <row r="2" customFormat="false" ht="15" hidden="false" customHeight="true" outlineLevel="0" collapsed="false">
      <c r="A2" s="13" t="s">
        <v>66</v>
      </c>
      <c r="B2" s="28"/>
      <c r="C2" s="28"/>
      <c r="D2" s="28"/>
      <c r="E2" s="28"/>
      <c r="F2" s="28"/>
      <c r="G2" s="28"/>
      <c r="H2" s="28"/>
      <c r="I2" s="28"/>
      <c r="J2" s="28"/>
      <c r="K2" s="28"/>
      <c r="L2" s="28"/>
      <c r="M2" s="28"/>
    </row>
    <row r="3" customFormat="false" ht="15" hidden="false" customHeight="true" outlineLevel="0" collapsed="false">
      <c r="A3" s="87" t="s">
        <v>67</v>
      </c>
      <c r="B3" s="87" t="s">
        <v>68</v>
      </c>
      <c r="C3" s="13" t="s">
        <v>69</v>
      </c>
      <c r="D3" s="13" t="s">
        <v>70</v>
      </c>
      <c r="E3" s="13" t="s">
        <v>55</v>
      </c>
      <c r="F3" s="87" t="s">
        <v>71</v>
      </c>
      <c r="G3" s="13" t="s">
        <v>72</v>
      </c>
      <c r="H3" s="13" t="s">
        <v>73</v>
      </c>
      <c r="I3" s="13" t="s">
        <v>74</v>
      </c>
      <c r="J3" s="13" t="s">
        <v>75</v>
      </c>
      <c r="K3" s="13" t="s">
        <v>76</v>
      </c>
      <c r="L3" s="13" t="s">
        <v>77</v>
      </c>
      <c r="M3" s="13" t="s">
        <v>78</v>
      </c>
    </row>
    <row r="4" customFormat="false" ht="15" hidden="false" customHeight="true" outlineLevel="0" collapsed="false">
      <c r="A4" s="88" t="s">
        <v>79</v>
      </c>
      <c r="B4" s="89" t="n">
        <v>294</v>
      </c>
      <c r="C4" s="90" t="s">
        <v>80</v>
      </c>
      <c r="D4" s="91" t="n">
        <v>1</v>
      </c>
      <c r="E4" s="92" t="s">
        <v>81</v>
      </c>
      <c r="F4" s="93" t="s">
        <v>82</v>
      </c>
      <c r="G4" s="94" t="s">
        <v>83</v>
      </c>
      <c r="H4" s="95" t="s">
        <v>84</v>
      </c>
      <c r="I4" s="13" t="s">
        <v>85</v>
      </c>
      <c r="J4" s="13" t="s">
        <v>86</v>
      </c>
      <c r="K4" s="13" t="s">
        <v>87</v>
      </c>
      <c r="L4" s="28" t="n">
        <v>1100</v>
      </c>
      <c r="M4" s="28" t="n">
        <v>1</v>
      </c>
    </row>
    <row r="5" customFormat="false" ht="15" hidden="false" customHeight="true" outlineLevel="0" collapsed="false">
      <c r="A5" s="88" t="s">
        <v>88</v>
      </c>
      <c r="B5" s="89" t="n">
        <v>610</v>
      </c>
      <c r="C5" s="90" t="s">
        <v>89</v>
      </c>
      <c r="D5" s="91" t="n">
        <f aca="false">2/3</f>
        <v>0.666666666666667</v>
      </c>
      <c r="E5" s="92" t="s">
        <v>90</v>
      </c>
      <c r="F5" s="93" t="s">
        <v>91</v>
      </c>
      <c r="G5" s="94" t="s">
        <v>92</v>
      </c>
      <c r="H5" s="95" t="s">
        <v>93</v>
      </c>
      <c r="I5" s="13" t="s">
        <v>94</v>
      </c>
      <c r="J5" s="13" t="s">
        <v>95</v>
      </c>
      <c r="K5" s="13" t="s">
        <v>96</v>
      </c>
      <c r="L5" s="28" t="n">
        <v>650</v>
      </c>
      <c r="M5" s="28" t="n">
        <v>2</v>
      </c>
    </row>
    <row r="6" customFormat="false" ht="15" hidden="false" customHeight="true" outlineLevel="0" collapsed="false">
      <c r="A6" s="88" t="s">
        <v>97</v>
      </c>
      <c r="B6" s="89" t="n">
        <v>327</v>
      </c>
      <c r="C6" s="90" t="s">
        <v>98</v>
      </c>
      <c r="D6" s="91" t="n">
        <f aca="false">1/3</f>
        <v>0.333333333333333</v>
      </c>
      <c r="E6" s="92" t="s">
        <v>99</v>
      </c>
      <c r="F6" s="96"/>
      <c r="G6" s="94" t="s">
        <v>100</v>
      </c>
      <c r="H6" s="95" t="s">
        <v>101</v>
      </c>
      <c r="I6" s="13" t="s">
        <v>102</v>
      </c>
      <c r="J6" s="13" t="s">
        <v>103</v>
      </c>
      <c r="K6" s="28"/>
      <c r="L6" s="28"/>
      <c r="M6" s="28" t="n">
        <v>3</v>
      </c>
    </row>
    <row r="7" customFormat="false" ht="15" hidden="false" customHeight="true" outlineLevel="0" collapsed="false">
      <c r="A7" s="88" t="s">
        <v>104</v>
      </c>
      <c r="B7" s="97" t="s">
        <v>105</v>
      </c>
      <c r="C7" s="20"/>
      <c r="D7" s="28"/>
      <c r="E7" s="28"/>
      <c r="F7" s="98"/>
      <c r="G7" s="99" t="s">
        <v>106</v>
      </c>
      <c r="H7" s="100"/>
      <c r="I7" s="28"/>
      <c r="J7" s="28"/>
      <c r="K7" s="28"/>
      <c r="L7" s="28"/>
      <c r="M7" s="28" t="n">
        <v>4</v>
      </c>
    </row>
    <row r="8" customFormat="false" ht="15" hidden="false" customHeight="true" outlineLevel="0" collapsed="false">
      <c r="A8" s="88" t="s">
        <v>107</v>
      </c>
      <c r="B8" s="97" t="s">
        <v>108</v>
      </c>
      <c r="C8" s="20"/>
      <c r="D8" s="28"/>
      <c r="E8" s="28"/>
      <c r="F8" s="28"/>
      <c r="G8" s="99" t="s">
        <v>109</v>
      </c>
      <c r="H8" s="100"/>
      <c r="I8" s="28"/>
      <c r="J8" s="28"/>
      <c r="K8" s="28"/>
      <c r="L8" s="28"/>
      <c r="M8" s="28" t="n">
        <v>5</v>
      </c>
    </row>
    <row r="9" customFormat="false" ht="15" hidden="false" customHeight="true" outlineLevel="0" collapsed="false">
      <c r="A9" s="28"/>
      <c r="B9" s="28"/>
      <c r="C9" s="28"/>
      <c r="D9" s="28"/>
      <c r="E9" s="28"/>
      <c r="F9" s="28"/>
      <c r="G9" s="99" t="s">
        <v>110</v>
      </c>
      <c r="H9" s="100"/>
      <c r="I9" s="28"/>
      <c r="J9" s="28"/>
      <c r="K9" s="28"/>
      <c r="L9" s="28"/>
      <c r="M9" s="28"/>
    </row>
    <row r="10" customFormat="false" ht="15" hidden="false" customHeight="true" outlineLevel="0" collapsed="false">
      <c r="A10" s="28"/>
      <c r="B10" s="28"/>
      <c r="C10" s="28"/>
      <c r="D10" s="28"/>
      <c r="E10" s="28"/>
      <c r="F10" s="28"/>
      <c r="G10" s="99" t="s">
        <v>111</v>
      </c>
      <c r="H10" s="100"/>
      <c r="I10" s="28"/>
      <c r="J10" s="28"/>
      <c r="K10" s="28"/>
      <c r="L10" s="28"/>
      <c r="M10" s="28"/>
    </row>
    <row r="11" customFormat="false" ht="15" hidden="false" customHeight="true" outlineLevel="0" collapsed="false">
      <c r="A11" s="28"/>
      <c r="B11" s="28"/>
      <c r="C11" s="28"/>
      <c r="D11" s="28"/>
      <c r="E11" s="28"/>
      <c r="F11" s="28"/>
      <c r="G11" s="99" t="s">
        <v>112</v>
      </c>
      <c r="H11" s="100"/>
      <c r="I11" s="28"/>
      <c r="J11" s="28"/>
      <c r="K11" s="28"/>
      <c r="L11" s="28"/>
      <c r="M11" s="28"/>
    </row>
    <row r="12" customFormat="false" ht="15" hidden="false" customHeight="true" outlineLevel="0" collapsed="false">
      <c r="A12" s="28"/>
      <c r="B12" s="28"/>
      <c r="C12" s="28"/>
      <c r="D12" s="28"/>
      <c r="E12" s="28"/>
      <c r="F12" s="28"/>
      <c r="G12" s="99" t="s">
        <v>113</v>
      </c>
      <c r="H12" s="100"/>
      <c r="I12" s="28"/>
      <c r="J12" s="28"/>
      <c r="K12" s="28"/>
      <c r="L12" s="28"/>
      <c r="M12" s="28"/>
    </row>
    <row r="13" customFormat="false" ht="15" hidden="false" customHeight="true" outlineLevel="0" collapsed="false">
      <c r="A13" s="28"/>
      <c r="B13" s="28"/>
      <c r="C13" s="28"/>
      <c r="D13" s="28"/>
      <c r="E13" s="28"/>
      <c r="F13" s="28"/>
      <c r="G13" s="99" t="s">
        <v>114</v>
      </c>
      <c r="H13" s="100"/>
      <c r="I13" s="28"/>
      <c r="J13" s="28"/>
      <c r="K13" s="28"/>
      <c r="L13" s="28"/>
      <c r="M13" s="28"/>
    </row>
    <row r="14" customFormat="false" ht="15" hidden="false" customHeight="true" outlineLevel="0" collapsed="false">
      <c r="A14" s="28"/>
      <c r="B14" s="28"/>
      <c r="C14" s="28"/>
      <c r="D14" s="28"/>
      <c r="E14" s="28"/>
      <c r="F14" s="28"/>
      <c r="G14" s="99" t="s">
        <v>115</v>
      </c>
      <c r="H14" s="100"/>
      <c r="I14" s="28"/>
      <c r="J14" s="28"/>
      <c r="K14" s="28"/>
      <c r="L14" s="28"/>
      <c r="M14" s="28"/>
    </row>
    <row r="15" customFormat="false" ht="15" hidden="false" customHeight="true" outlineLevel="0" collapsed="false">
      <c r="A15" s="28"/>
      <c r="B15" s="28"/>
      <c r="C15" s="28"/>
      <c r="D15" s="28"/>
      <c r="E15" s="28"/>
      <c r="F15" s="28"/>
      <c r="G15" s="99" t="s">
        <v>116</v>
      </c>
      <c r="H15" s="100"/>
      <c r="I15" s="28"/>
      <c r="J15" s="28"/>
      <c r="K15" s="28"/>
      <c r="L15" s="28"/>
      <c r="M15" s="28"/>
    </row>
    <row r="16" customFormat="false" ht="15" hidden="false" customHeight="true" outlineLevel="0" collapsed="false">
      <c r="A16" s="28"/>
      <c r="B16" s="28"/>
      <c r="C16" s="28"/>
      <c r="D16" s="28"/>
      <c r="E16" s="28"/>
      <c r="F16" s="28"/>
      <c r="G16" s="99" t="s">
        <v>117</v>
      </c>
      <c r="H16" s="100"/>
      <c r="I16" s="28"/>
      <c r="J16" s="28"/>
      <c r="K16" s="28"/>
      <c r="L16" s="28"/>
      <c r="M16" s="28"/>
    </row>
    <row r="17" customFormat="false" ht="15" hidden="false" customHeight="true" outlineLevel="0" collapsed="false">
      <c r="A17" s="28"/>
      <c r="B17" s="28"/>
      <c r="C17" s="28"/>
      <c r="D17" s="28"/>
      <c r="E17" s="28"/>
      <c r="F17" s="28"/>
      <c r="G17" s="99" t="s">
        <v>118</v>
      </c>
      <c r="H17" s="100"/>
      <c r="I17" s="28"/>
      <c r="J17" s="28"/>
      <c r="K17" s="28"/>
      <c r="L17" s="28"/>
      <c r="M17" s="28"/>
    </row>
    <row r="18" customFormat="false" ht="15" hidden="false" customHeight="true" outlineLevel="0" collapsed="false">
      <c r="A18" s="28"/>
      <c r="B18" s="28"/>
      <c r="C18" s="28"/>
      <c r="D18" s="28"/>
      <c r="E18" s="28"/>
      <c r="F18" s="28"/>
      <c r="G18" s="99" t="s">
        <v>119</v>
      </c>
      <c r="H18" s="100"/>
      <c r="I18" s="28"/>
      <c r="J18" s="28"/>
      <c r="K18" s="28"/>
      <c r="L18" s="28"/>
      <c r="M18" s="28"/>
    </row>
    <row r="19" customFormat="false" ht="15" hidden="false" customHeight="true" outlineLevel="0" collapsed="false">
      <c r="A19" s="28"/>
      <c r="B19" s="28"/>
      <c r="C19" s="28"/>
      <c r="D19" s="28"/>
      <c r="E19" s="28"/>
      <c r="F19" s="28"/>
      <c r="G19" s="99" t="s">
        <v>120</v>
      </c>
      <c r="H19" s="100"/>
      <c r="I19" s="28"/>
      <c r="J19" s="28"/>
      <c r="K19" s="28"/>
      <c r="L19" s="28"/>
      <c r="M19" s="28"/>
    </row>
    <row r="20" customFormat="false" ht="15" hidden="false" customHeight="true" outlineLevel="0" collapsed="false">
      <c r="A20" s="28"/>
      <c r="B20" s="28"/>
      <c r="C20" s="28"/>
      <c r="D20" s="28"/>
      <c r="E20" s="28"/>
      <c r="F20" s="28"/>
      <c r="G20" s="99" t="s">
        <v>121</v>
      </c>
      <c r="H20" s="100"/>
      <c r="I20" s="28"/>
      <c r="J20" s="28"/>
      <c r="K20" s="28"/>
      <c r="L20" s="28"/>
      <c r="M20" s="28"/>
    </row>
    <row r="21" customFormat="false" ht="15" hidden="false" customHeight="true" outlineLevel="0" collapsed="false">
      <c r="A21" s="28"/>
      <c r="B21" s="28"/>
      <c r="C21" s="28"/>
      <c r="D21" s="28"/>
      <c r="E21" s="28"/>
      <c r="F21" s="28"/>
      <c r="G21" s="99" t="s">
        <v>122</v>
      </c>
      <c r="H21" s="100"/>
      <c r="I21" s="28"/>
      <c r="J21" s="28"/>
      <c r="K21" s="28"/>
      <c r="L21" s="28"/>
      <c r="M21" s="28"/>
    </row>
    <row r="22" customFormat="false" ht="15" hidden="false" customHeight="true" outlineLevel="0" collapsed="false">
      <c r="A22" s="28"/>
      <c r="B22" s="28"/>
      <c r="C22" s="28"/>
      <c r="D22" s="28"/>
      <c r="E22" s="28"/>
      <c r="F22" s="28"/>
      <c r="G22" s="99" t="s">
        <v>123</v>
      </c>
      <c r="H22" s="100"/>
      <c r="I22" s="28"/>
      <c r="J22" s="28"/>
      <c r="K22" s="28"/>
      <c r="L22" s="28"/>
      <c r="M22" s="28"/>
    </row>
    <row r="23" customFormat="false" ht="15" hidden="false" customHeight="true" outlineLevel="0" collapsed="false">
      <c r="A23" s="28"/>
      <c r="B23" s="28"/>
      <c r="C23" s="28"/>
      <c r="D23" s="28"/>
      <c r="E23" s="28"/>
      <c r="F23" s="28"/>
      <c r="G23" s="101"/>
      <c r="H23" s="100"/>
      <c r="I23" s="28"/>
      <c r="J23" s="28"/>
      <c r="K23" s="28"/>
      <c r="L23" s="28"/>
      <c r="M23" s="28"/>
    </row>
    <row r="24" customFormat="false" ht="15" hidden="false" customHeight="true" outlineLevel="0" collapsed="false">
      <c r="C24" s="28"/>
      <c r="D24" s="28"/>
      <c r="E24" s="28"/>
      <c r="F24" s="28"/>
      <c r="G24" s="101"/>
      <c r="H24" s="100"/>
      <c r="I24" s="28"/>
      <c r="J24" s="28"/>
      <c r="K24" s="28"/>
      <c r="L24" s="28"/>
      <c r="M24" s="28"/>
    </row>
    <row r="25" customFormat="false" ht="15" hidden="false" customHeight="true" outlineLevel="0" collapsed="false">
      <c r="C25" s="28"/>
      <c r="D25" s="28"/>
      <c r="E25" s="28"/>
      <c r="F25" s="28"/>
      <c r="G25" s="101"/>
      <c r="H25" s="100"/>
      <c r="I25" s="28"/>
      <c r="J25" s="28"/>
      <c r="K25" s="28"/>
      <c r="L25" s="28"/>
      <c r="M25" s="28"/>
    </row>
    <row r="26" customFormat="false" ht="15" hidden="false" customHeight="true" outlineLevel="0" collapsed="false">
      <c r="C26" s="28"/>
      <c r="D26" s="28"/>
      <c r="E26" s="28"/>
      <c r="F26" s="28"/>
      <c r="G26" s="101"/>
      <c r="H26" s="100"/>
      <c r="I26" s="28"/>
      <c r="J26" s="28"/>
      <c r="K26" s="28"/>
      <c r="L26" s="28"/>
      <c r="M26" s="28"/>
    </row>
  </sheetData>
  <mergeCells count="1">
    <mergeCell ref="A1:H1"/>
  </mergeCells>
  <printOptions headings="false" gridLines="false" gridLinesSet="true" horizontalCentered="false" verticalCentered="false"/>
  <pageMargins left="0.7" right="0.7" top="0.75" bottom="0.75" header="0.511811023622047" footer="0.3"/>
  <pageSetup paperSize="1" scale="100" fitToWidth="1" fitToHeight="1" pageOrder="downThenOver" orientation="portrait" blackAndWhite="false" draft="false" cellComments="none" horizontalDpi="300" verticalDpi="300" copies="1"/>
  <headerFooter differentFirst="false" differentOddEven="false">
    <oddHeader/>
    <oddFooter>&amp;C&amp;"Helvetica Neue,Regular"&amp;12&amp;K000000&amp;P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75</TotalTime>
  <Application>LibreOffice/7.2.0.4$Windows_X86_64 LibreOffice_project/9a9c6381e3f7a62afc1329bd359cc48accb6435b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2025-08-06T22:21:41Z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file>