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49e55094ef82ef/Age Group Champs 2023/"/>
    </mc:Choice>
  </mc:AlternateContent>
  <xr:revisionPtr revIDLastSave="0" documentId="8_{1B1306D0-4AF1-4BDF-91F9-5546D84CC52D}" xr6:coauthVersionLast="47" xr6:coauthVersionMax="47" xr10:uidLastSave="{00000000-0000-0000-0000-000000000000}"/>
  <bookViews>
    <workbookView xWindow="-120" yWindow="-120" windowWidth="20730" windowHeight="11160" xr2:uid="{62C8FB21-76E0-4DD1-B818-7096AD511974}"/>
  </bookViews>
  <sheets>
    <sheet name="Meet Officiating Assignments" sheetId="1" r:id="rId1"/>
  </sheets>
  <externalReferences>
    <externalReference r:id="rId2"/>
  </externalReferences>
  <definedNames>
    <definedName name="_xlnm._FilterDatabase" localSheetId="0" hidden="1">'Meet Officiating Assignments'!$A$9:$AL$98</definedName>
    <definedName name="AO">'Meet Officiating Assignments'!$A$63:$AH$77</definedName>
    <definedName name="AR">'Meet Officiating Assignments'!$A$20:$AH$22</definedName>
    <definedName name="CJ">'Meet Officiating Assignments'!$A$35:$AH$40</definedName>
    <definedName name="CO">'Meet Officiating Assignments'!$A$79:$AH$83</definedName>
    <definedName name="DOLPHIN">'Meet Officiating Assignments'!$A$85:$AH$89</definedName>
    <definedName name="DR">'Meet Officiating Assignments'!$A$24:$AH$27</definedName>
    <definedName name="MR">'Meet Officiating Assignments'!$A$16:$AH$18</definedName>
    <definedName name="_xlnm.Print_Area" localSheetId="0">'Meet Officiating Assignments'!$A$1:$AH$98</definedName>
    <definedName name="SR">'Meet Officiating Assignments'!$A$29:$AH$33</definedName>
    <definedName name="ST">'Meet Officiating Assignments'!$A$42:$AH$61</definedName>
    <definedName name="TO">'Meet Officiating Assignments'!$A$91:$AH$95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7" i="1" l="1"/>
  <c r="AJ96" i="1"/>
  <c r="AJ95" i="1"/>
  <c r="AJ94" i="1"/>
  <c r="AJ93" i="1"/>
  <c r="AJ92" i="1"/>
  <c r="AJ91" i="1"/>
  <c r="AH90" i="1"/>
  <c r="AF90" i="1"/>
  <c r="AD90" i="1"/>
  <c r="AB90" i="1"/>
  <c r="Z90" i="1"/>
  <c r="X90" i="1"/>
  <c r="V90" i="1"/>
  <c r="T90" i="1"/>
  <c r="R90" i="1"/>
  <c r="P90" i="1"/>
  <c r="N90" i="1"/>
  <c r="L90" i="1"/>
  <c r="J90" i="1"/>
  <c r="H90" i="1"/>
  <c r="F90" i="1"/>
  <c r="D90" i="1"/>
  <c r="B90" i="1"/>
  <c r="A90" i="1"/>
  <c r="AC90" i="1" s="1"/>
  <c r="AJ89" i="1"/>
  <c r="AJ88" i="1"/>
  <c r="AJ87" i="1"/>
  <c r="AJ86" i="1"/>
  <c r="AJ85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H84" i="1"/>
  <c r="F84" i="1"/>
  <c r="D84" i="1"/>
  <c r="B84" i="1"/>
  <c r="A84" i="1"/>
  <c r="AC84" i="1" s="1"/>
  <c r="AJ83" i="1"/>
  <c r="AJ82" i="1"/>
  <c r="AJ81" i="1"/>
  <c r="AJ80" i="1"/>
  <c r="AJ79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H78" i="1"/>
  <c r="F78" i="1"/>
  <c r="D78" i="1"/>
  <c r="B78" i="1"/>
  <c r="A78" i="1"/>
  <c r="AG78" i="1" s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H62" i="1"/>
  <c r="AF62" i="1"/>
  <c r="AE62" i="1"/>
  <c r="AD62" i="1"/>
  <c r="AB62" i="1"/>
  <c r="AA62" i="1"/>
  <c r="Z62" i="1"/>
  <c r="X62" i="1"/>
  <c r="W62" i="1"/>
  <c r="V62" i="1"/>
  <c r="T62" i="1"/>
  <c r="S62" i="1"/>
  <c r="R62" i="1"/>
  <c r="P62" i="1"/>
  <c r="O62" i="1"/>
  <c r="N62" i="1"/>
  <c r="L62" i="1"/>
  <c r="K62" i="1"/>
  <c r="J62" i="1"/>
  <c r="H62" i="1"/>
  <c r="G62" i="1"/>
  <c r="F62" i="1"/>
  <c r="D62" i="1"/>
  <c r="C62" i="1"/>
  <c r="B62" i="1"/>
  <c r="A62" i="1"/>
  <c r="AG62" i="1" s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D41" i="1"/>
  <c r="B41" i="1"/>
  <c r="A41" i="1"/>
  <c r="AG41" i="1" s="1"/>
  <c r="AJ40" i="1"/>
  <c r="AJ39" i="1"/>
  <c r="AJ38" i="1"/>
  <c r="AJ37" i="1"/>
  <c r="AJ36" i="1"/>
  <c r="AJ35" i="1"/>
  <c r="AH34" i="1"/>
  <c r="AF34" i="1"/>
  <c r="AE34" i="1"/>
  <c r="AD34" i="1"/>
  <c r="AB34" i="1"/>
  <c r="AA34" i="1"/>
  <c r="Z34" i="1"/>
  <c r="X34" i="1"/>
  <c r="W34" i="1"/>
  <c r="V34" i="1"/>
  <c r="T34" i="1"/>
  <c r="S34" i="1"/>
  <c r="R34" i="1"/>
  <c r="P34" i="1"/>
  <c r="O34" i="1"/>
  <c r="N34" i="1"/>
  <c r="L34" i="1"/>
  <c r="K34" i="1"/>
  <c r="J34" i="1"/>
  <c r="H34" i="1"/>
  <c r="G34" i="1"/>
  <c r="F34" i="1"/>
  <c r="D34" i="1"/>
  <c r="C34" i="1"/>
  <c r="B34" i="1"/>
  <c r="A34" i="1"/>
  <c r="AG34" i="1" s="1"/>
  <c r="AJ33" i="1"/>
  <c r="AJ32" i="1"/>
  <c r="AJ31" i="1"/>
  <c r="AJ30" i="1"/>
  <c r="AJ29" i="1"/>
  <c r="AH28" i="1"/>
  <c r="AF28" i="1"/>
  <c r="AE28" i="1"/>
  <c r="AD28" i="1"/>
  <c r="AB28" i="1"/>
  <c r="AA28" i="1"/>
  <c r="Z28" i="1"/>
  <c r="X28" i="1"/>
  <c r="W28" i="1"/>
  <c r="V28" i="1"/>
  <c r="T28" i="1"/>
  <c r="S28" i="1"/>
  <c r="R28" i="1"/>
  <c r="P28" i="1"/>
  <c r="O28" i="1"/>
  <c r="N28" i="1"/>
  <c r="L28" i="1"/>
  <c r="K28" i="1"/>
  <c r="J28" i="1"/>
  <c r="H28" i="1"/>
  <c r="G28" i="1"/>
  <c r="F28" i="1"/>
  <c r="D28" i="1"/>
  <c r="C28" i="1"/>
  <c r="B28" i="1"/>
  <c r="A28" i="1"/>
  <c r="AG28" i="1" s="1"/>
  <c r="AJ27" i="1"/>
  <c r="AJ26" i="1"/>
  <c r="AJ25" i="1"/>
  <c r="AJ24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A23" i="1"/>
  <c r="AG23" i="1" s="1"/>
  <c r="AJ22" i="1"/>
  <c r="AJ21" i="1"/>
  <c r="AJ20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B19" i="1"/>
  <c r="A19" i="1"/>
  <c r="AJ18" i="1"/>
  <c r="AJ17" i="1"/>
  <c r="AJ16" i="1"/>
  <c r="AH15" i="1"/>
  <c r="AH98" i="1" s="1"/>
  <c r="AG15" i="1"/>
  <c r="AF15" i="1"/>
  <c r="AF98" i="1" s="1"/>
  <c r="AE15" i="1"/>
  <c r="AD15" i="1"/>
  <c r="AD98" i="1" s="1"/>
  <c r="AC15" i="1"/>
  <c r="AB15" i="1"/>
  <c r="AB98" i="1" s="1"/>
  <c r="AA15" i="1"/>
  <c r="Z15" i="1"/>
  <c r="Z98" i="1" s="1"/>
  <c r="Y15" i="1"/>
  <c r="X15" i="1"/>
  <c r="X98" i="1" s="1"/>
  <c r="W15" i="1"/>
  <c r="V15" i="1"/>
  <c r="V98" i="1" s="1"/>
  <c r="U15" i="1"/>
  <c r="T15" i="1"/>
  <c r="T98" i="1" s="1"/>
  <c r="S15" i="1"/>
  <c r="R15" i="1"/>
  <c r="R98" i="1" s="1"/>
  <c r="Q15" i="1"/>
  <c r="P15" i="1"/>
  <c r="P98" i="1" s="1"/>
  <c r="O15" i="1"/>
  <c r="N15" i="1"/>
  <c r="N98" i="1" s="1"/>
  <c r="M15" i="1"/>
  <c r="L15" i="1"/>
  <c r="L98" i="1" s="1"/>
  <c r="K15" i="1"/>
  <c r="J15" i="1"/>
  <c r="J98" i="1" s="1"/>
  <c r="I15" i="1"/>
  <c r="H15" i="1"/>
  <c r="H98" i="1" s="1"/>
  <c r="G15" i="1"/>
  <c r="F15" i="1"/>
  <c r="F98" i="1" s="1"/>
  <c r="E15" i="1"/>
  <c r="D15" i="1"/>
  <c r="D98" i="1" s="1"/>
  <c r="C15" i="1"/>
  <c r="B15" i="1"/>
  <c r="B98" i="1" s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14" i="1"/>
  <c r="AJ14" i="1" s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A13" i="1"/>
  <c r="AJ13" i="1" s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12" i="1"/>
  <c r="AJ12" i="1" s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A11" i="1"/>
  <c r="AJ11" i="1" s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10" i="1"/>
  <c r="A10" i="1"/>
  <c r="AJ10" i="1" s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9" i="1"/>
  <c r="A9" i="1"/>
  <c r="AJ9" i="1" s="1"/>
  <c r="A7" i="1"/>
  <c r="A6" i="1"/>
  <c r="A5" i="1"/>
  <c r="A4" i="1"/>
  <c r="A3" i="1"/>
  <c r="A2" i="1"/>
  <c r="AI98" i="1" l="1"/>
  <c r="AJ98" i="1"/>
  <c r="U78" i="1"/>
  <c r="I84" i="1"/>
  <c r="M84" i="1"/>
  <c r="Y84" i="1"/>
  <c r="AG84" i="1"/>
  <c r="I90" i="1"/>
  <c r="AJ15" i="1"/>
  <c r="E19" i="1"/>
  <c r="I19" i="1"/>
  <c r="M19" i="1"/>
  <c r="Q19" i="1"/>
  <c r="U19" i="1"/>
  <c r="Y19" i="1"/>
  <c r="AC19" i="1"/>
  <c r="AG19" i="1"/>
  <c r="C23" i="1"/>
  <c r="G23" i="1"/>
  <c r="K23" i="1"/>
  <c r="O23" i="1"/>
  <c r="S23" i="1"/>
  <c r="W23" i="1"/>
  <c r="AA23" i="1"/>
  <c r="AE23" i="1"/>
  <c r="C41" i="1"/>
  <c r="G41" i="1"/>
  <c r="K41" i="1"/>
  <c r="O41" i="1"/>
  <c r="S41" i="1"/>
  <c r="W41" i="1"/>
  <c r="AA41" i="1"/>
  <c r="AE41" i="1"/>
  <c r="I78" i="1"/>
  <c r="Q78" i="1"/>
  <c r="Y78" i="1"/>
  <c r="E84" i="1"/>
  <c r="Q84" i="1"/>
  <c r="M90" i="1"/>
  <c r="Y90" i="1"/>
  <c r="AG90" i="1"/>
  <c r="E28" i="1"/>
  <c r="AJ28" i="1" s="1"/>
  <c r="I28" i="1"/>
  <c r="M28" i="1"/>
  <c r="Q28" i="1"/>
  <c r="U28" i="1"/>
  <c r="Y28" i="1"/>
  <c r="AC28" i="1"/>
  <c r="E34" i="1"/>
  <c r="AJ34" i="1" s="1"/>
  <c r="I34" i="1"/>
  <c r="M34" i="1"/>
  <c r="Q34" i="1"/>
  <c r="U34" i="1"/>
  <c r="Y34" i="1"/>
  <c r="AC34" i="1"/>
  <c r="E62" i="1"/>
  <c r="AJ62" i="1" s="1"/>
  <c r="I62" i="1"/>
  <c r="M62" i="1"/>
  <c r="Q62" i="1"/>
  <c r="U62" i="1"/>
  <c r="Y62" i="1"/>
  <c r="AC62" i="1"/>
  <c r="C78" i="1"/>
  <c r="G78" i="1"/>
  <c r="K78" i="1"/>
  <c r="O78" i="1"/>
  <c r="S78" i="1"/>
  <c r="W78" i="1"/>
  <c r="AA78" i="1"/>
  <c r="AE78" i="1"/>
  <c r="C84" i="1"/>
  <c r="G84" i="1"/>
  <c r="K84" i="1"/>
  <c r="O84" i="1"/>
  <c r="S84" i="1"/>
  <c r="W84" i="1"/>
  <c r="AA84" i="1"/>
  <c r="AE84" i="1"/>
  <c r="C90" i="1"/>
  <c r="G90" i="1"/>
  <c r="K90" i="1"/>
  <c r="O90" i="1"/>
  <c r="S90" i="1"/>
  <c r="W90" i="1"/>
  <c r="AA90" i="1"/>
  <c r="AE90" i="1"/>
  <c r="E78" i="1"/>
  <c r="AJ78" i="1" s="1"/>
  <c r="M78" i="1"/>
  <c r="AC78" i="1"/>
  <c r="U84" i="1"/>
  <c r="AJ84" i="1" s="1"/>
  <c r="E90" i="1"/>
  <c r="Q90" i="1"/>
  <c r="U90" i="1"/>
  <c r="AJ90" i="1" s="1"/>
  <c r="C19" i="1"/>
  <c r="AJ19" i="1" s="1"/>
  <c r="G19" i="1"/>
  <c r="K19" i="1"/>
  <c r="O19" i="1"/>
  <c r="S19" i="1"/>
  <c r="W19" i="1"/>
  <c r="AA19" i="1"/>
  <c r="AE19" i="1"/>
  <c r="E23" i="1"/>
  <c r="AJ23" i="1" s="1"/>
  <c r="I23" i="1"/>
  <c r="M23" i="1"/>
  <c r="Q23" i="1"/>
  <c r="U23" i="1"/>
  <c r="Y23" i="1"/>
  <c r="AC23" i="1"/>
  <c r="E41" i="1"/>
  <c r="AJ41" i="1" s="1"/>
  <c r="I41" i="1"/>
  <c r="M41" i="1"/>
  <c r="Q41" i="1"/>
  <c r="U41" i="1"/>
  <c r="Y41" i="1"/>
  <c r="AC41" i="1"/>
</calcChain>
</file>

<file path=xl/sharedStrings.xml><?xml version="1.0" encoding="utf-8"?>
<sst xmlns="http://schemas.openxmlformats.org/spreadsheetml/2006/main" count="489" uniqueCount="148">
  <si>
    <t>TEAM</t>
  </si>
  <si>
    <t>Header01</t>
  </si>
  <si>
    <t>Header02</t>
  </si>
  <si>
    <t>Display</t>
  </si>
  <si>
    <t>Header03</t>
  </si>
  <si>
    <t>Header04</t>
  </si>
  <si>
    <t>Header05</t>
  </si>
  <si>
    <t>Header06</t>
  </si>
  <si>
    <t>Evaluator</t>
  </si>
  <si>
    <t>MR00</t>
  </si>
  <si>
    <t>Demers, Dan (Evaluator)</t>
  </si>
  <si>
    <t>TIDE</t>
  </si>
  <si>
    <t>MR01</t>
  </si>
  <si>
    <t>Persinger, Freddie (Eval)</t>
  </si>
  <si>
    <t>UN</t>
  </si>
  <si>
    <t>MR02</t>
  </si>
  <si>
    <t>Kimbel, Genny (Evaluator)</t>
  </si>
  <si>
    <t>MR03</t>
  </si>
  <si>
    <t>AR00</t>
  </si>
  <si>
    <t>Hide</t>
  </si>
  <si>
    <t>Turner, Mary</t>
  </si>
  <si>
    <t>Zolovick, George</t>
  </si>
  <si>
    <t>HOKI</t>
  </si>
  <si>
    <t>AR01</t>
  </si>
  <si>
    <t>AR02</t>
  </si>
  <si>
    <t>AR03</t>
  </si>
  <si>
    <t>DR00</t>
  </si>
  <si>
    <t>Sizemore, Michael</t>
  </si>
  <si>
    <t>RAYS</t>
  </si>
  <si>
    <t>Fauth, Jonathan</t>
  </si>
  <si>
    <t>PSDN</t>
  </si>
  <si>
    <t>Sanford, Richard</t>
  </si>
  <si>
    <t xml:space="preserve">Banks, Matt </t>
  </si>
  <si>
    <t>NOVA</t>
  </si>
  <si>
    <t>DR01</t>
  </si>
  <si>
    <t>DR02</t>
  </si>
  <si>
    <t>DR03</t>
  </si>
  <si>
    <t>DR04</t>
  </si>
  <si>
    <t>SR00</t>
  </si>
  <si>
    <t>Banks, Matt (Head)</t>
  </si>
  <si>
    <t>Kwong, Robert</t>
  </si>
  <si>
    <t>SR01</t>
  </si>
  <si>
    <t>Patterson, Emily (N2)</t>
  </si>
  <si>
    <t>Sabo, Roy (N2)</t>
  </si>
  <si>
    <t>HNVR</t>
  </si>
  <si>
    <t>SR02</t>
  </si>
  <si>
    <t>SR03</t>
  </si>
  <si>
    <t>SR04</t>
  </si>
  <si>
    <t>SR05</t>
  </si>
  <si>
    <t>CJ00</t>
  </si>
  <si>
    <t>Young, Floyd (N2)</t>
  </si>
  <si>
    <t>SRVA</t>
  </si>
  <si>
    <t>CJ01</t>
  </si>
  <si>
    <t>Broderick, Alan (N2)</t>
  </si>
  <si>
    <t>WAC</t>
  </si>
  <si>
    <t>Kwong, Robert (N2)</t>
  </si>
  <si>
    <t>MD</t>
  </si>
  <si>
    <t>CJ02</t>
  </si>
  <si>
    <t>CJ03</t>
  </si>
  <si>
    <t>CJ04</t>
  </si>
  <si>
    <t>CJ05</t>
  </si>
  <si>
    <t>CJ06</t>
  </si>
  <si>
    <t>ST00</t>
  </si>
  <si>
    <t>Stowell, Katherine</t>
  </si>
  <si>
    <t>Muminovic, Rebecca</t>
  </si>
  <si>
    <t>Rice, Josh</t>
  </si>
  <si>
    <t>LY</t>
  </si>
  <si>
    <t>Via, Nancy (N2)</t>
  </si>
  <si>
    <t>ST01</t>
  </si>
  <si>
    <t>Kite, Wes (?)</t>
  </si>
  <si>
    <t>GATR</t>
  </si>
  <si>
    <t>Dugger, Amy</t>
  </si>
  <si>
    <t>Franks, Michael</t>
  </si>
  <si>
    <t>Bertoldi, Joe (N2)</t>
  </si>
  <si>
    <t>ST02</t>
  </si>
  <si>
    <t>Farnsworth, Kevin (N2)</t>
  </si>
  <si>
    <t>Nelson, Eric</t>
  </si>
  <si>
    <t>ST03</t>
  </si>
  <si>
    <t>Holt, Morgan</t>
  </si>
  <si>
    <t>ST04</t>
  </si>
  <si>
    <t>Truong, Tin</t>
  </si>
  <si>
    <t>WST</t>
  </si>
  <si>
    <t>Goldstein, Aaron</t>
  </si>
  <si>
    <t>ST05</t>
  </si>
  <si>
    <t>Shopbell, Vincent</t>
  </si>
  <si>
    <t>ST06</t>
  </si>
  <si>
    <t>Francis, Kristen</t>
  </si>
  <si>
    <t>ST07</t>
  </si>
  <si>
    <t>ST08</t>
  </si>
  <si>
    <t>ST09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</si>
  <si>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</si>
  <si>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</si>
  <si>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</si>
  <si>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</si>
  <si>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</si>
  <si>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</si>
  <si>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</si>
  <si>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</si>
  <si>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</si>
  <si>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</si>
  <si>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ST20</t>
  </si>
  <si>
    <t>AO00</t>
  </si>
  <si>
    <t>Sizemore, Karen (N2)</t>
  </si>
  <si>
    <t>Shumate, Gabrielle (N2)</t>
  </si>
  <si>
    <t>AO01</t>
  </si>
  <si>
    <t>Li, Amy</t>
  </si>
  <si>
    <t>AO02</t>
  </si>
  <si>
    <t>AO03</t>
  </si>
  <si>
    <t>AO04</t>
  </si>
  <si>
    <t>AO05</t>
  </si>
  <si>
    <t>AO06</t>
  </si>
  <si>
    <t>AO07</t>
  </si>
  <si>
    <t>AO08</t>
  </si>
  <si>
    <t>AO09</t>
  </si>
  <si>
    <t>AO10</t>
  </si>
  <si>
    <t>AO11</t>
  </si>
  <si>
    <t>AO12</t>
  </si>
  <si>
    <t>AO13</t>
  </si>
  <si>
    <t>AO14</t>
  </si>
  <si>
    <t>AO15</t>
  </si>
  <si>
    <t>CO00</t>
  </si>
  <si>
    <t>CO01</t>
  </si>
  <si>
    <t>CO02</t>
  </si>
  <si>
    <t>CO03</t>
  </si>
  <si>
    <t>CO04</t>
  </si>
  <si>
    <t>CO05</t>
  </si>
  <si>
    <t>DO00</t>
  </si>
  <si>
    <t>DO01</t>
  </si>
  <si>
    <t>DO02</t>
  </si>
  <si>
    <t>DO03</t>
  </si>
  <si>
    <t>DO04</t>
  </si>
  <si>
    <t>DO05</t>
  </si>
  <si>
    <t>TO00</t>
  </si>
  <si>
    <t>TO01</t>
  </si>
  <si>
    <t>TO02</t>
  </si>
  <si>
    <t>TO03</t>
  </si>
  <si>
    <t>TO04</t>
  </si>
  <si>
    <t>TO05</t>
  </si>
  <si>
    <t>N2 Initial Certification</t>
  </si>
  <si>
    <t>Footer01</t>
  </si>
  <si>
    <t>N2 Re-certification</t>
  </si>
  <si>
    <t>Footer02</t>
  </si>
  <si>
    <t>Stroke &amp; Turn</t>
  </si>
  <si>
    <t>ST</t>
  </si>
  <si>
    <t>Starter</t>
  </si>
  <si>
    <t>Chief Judge</t>
  </si>
  <si>
    <t>CJ</t>
  </si>
  <si>
    <t>Deck Referee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</si>
</sst>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mm/dd/yyyy"/>
    <numFmt numFmtId="165" formatCode="mm/dd/yyyy"/>
    <numFmt numFmtId="166" formatCode="dddd\ dd\ mmmm\ yyyy\,\ h:mm\ AM/PM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164" fontId="3" fillId="0" borderId="0" xfId="1" applyNumberFormat="1" applyFont="1"/>
    <xf numFmtId="165" fontId="3" fillId="0" borderId="0" xfId="1" quotePrefix="1" applyNumberFormat="1" applyFont="1" applyAlignment="1">
      <alignment horizontal="center"/>
    </xf>
    <xf numFmtId="164" fontId="3" fillId="0" borderId="0" xfId="1" quotePrefix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166" fontId="5" fillId="0" borderId="0" xfId="1" applyNumberFormat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7" fillId="0" borderId="0" xfId="1" applyFont="1"/>
    <xf numFmtId="0" fontId="6" fillId="2" borderId="3" xfId="1" applyFont="1" applyFill="1" applyBorder="1" applyAlignment="1">
      <alignment horizontal="center"/>
    </xf>
    <xf numFmtId="0" fontId="1" fillId="2" borderId="3" xfId="1" applyFill="1" applyBorder="1"/>
    <xf numFmtId="20" fontId="6" fillId="2" borderId="3" xfId="1" applyNumberFormat="1" applyFont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20" fontId="1" fillId="2" borderId="3" xfId="1" applyNumberForma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0" fontId="1" fillId="2" borderId="4" xfId="1" applyFill="1" applyBorder="1" applyAlignment="1">
      <alignment horizontal="center"/>
    </xf>
    <xf numFmtId="0" fontId="1" fillId="2" borderId="4" xfId="1" applyFill="1" applyBorder="1"/>
    <xf numFmtId="0" fontId="1" fillId="2" borderId="5" xfId="1" applyFill="1" applyBorder="1" applyAlignment="1">
      <alignment horizontal="center"/>
    </xf>
    <xf numFmtId="0" fontId="1" fillId="2" borderId="5" xfId="1" applyFill="1" applyBorder="1"/>
    <xf numFmtId="0" fontId="6" fillId="2" borderId="6" xfId="1" applyFont="1" applyFill="1" applyBorder="1" applyAlignment="1">
      <alignment horizontal="center"/>
    </xf>
    <xf numFmtId="0" fontId="1" fillId="3" borderId="0" xfId="1" applyFill="1"/>
    <xf numFmtId="0" fontId="1" fillId="4" borderId="0" xfId="1" applyFill="1"/>
    <xf numFmtId="0" fontId="1" fillId="0" borderId="1" xfId="1" applyBorder="1"/>
    <xf numFmtId="0" fontId="1" fillId="0" borderId="7" xfId="1" applyBorder="1"/>
    <xf numFmtId="0" fontId="1" fillId="5" borderId="1" xfId="1" applyFill="1" applyBorder="1"/>
    <xf numFmtId="0" fontId="1" fillId="4" borderId="1" xfId="1" applyFill="1" applyBorder="1"/>
    <xf numFmtId="0" fontId="7" fillId="0" borderId="0" xfId="1" quotePrefix="1" applyFont="1"/>
    <xf numFmtId="0" fontId="6" fillId="6" borderId="1" xfId="1" applyFont="1" applyFill="1" applyBorder="1" applyAlignment="1">
      <alignment horizontal="center"/>
    </xf>
    <xf numFmtId="0" fontId="1" fillId="7" borderId="0" xfId="1" applyFill="1"/>
    <xf numFmtId="0" fontId="1" fillId="8" borderId="0" xfId="1" applyFill="1"/>
    <xf numFmtId="0" fontId="1" fillId="9" borderId="0" xfId="1" applyFill="1"/>
    <xf numFmtId="0" fontId="1" fillId="10" borderId="0" xfId="1" applyFill="1"/>
  </cellXfs>
  <cellStyles count="2">
    <cellStyle name="Normal" xfId="0" builtinId="0"/>
    <cellStyle name="Normal 3" xfId="1" xr:uid="{5D37F540-A08E-427B-8F5A-0A115D775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f49e55094ef82ef/Age%20Group%20Champs%202023/Age%20Group%20Champs%20Officiating%20Assignments%20PreMeet%20as%20of%20071823.xlsx" TargetMode="External"/><Relationship Id="rId1" Type="http://schemas.openxmlformats.org/officeDocument/2006/relationships/externalLinkPath" Target="Age%20Group%20Champs%20Officiating%20Assignments%20PreMeet%20as%20of%200718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RAYS Personnel"/>
      <sheetName val="Attending Teams Data"/>
      <sheetName val="Meet Data"/>
      <sheetName val="Session Data"/>
      <sheetName val="History of Updates"/>
      <sheetName val="RAYS Bookkeeper Report - Old"/>
      <sheetName val="Officials List"/>
      <sheetName val="GoogleForm Inputs"/>
      <sheetName val="Signup Roster"/>
      <sheetName val="OTS Entry Data"/>
      <sheetName val="RAYS Bookkeeper Report"/>
      <sheetName val="Meet Officiating Assignments"/>
      <sheetName val="Session 01"/>
      <sheetName val="Session 02"/>
      <sheetName val="Session 03"/>
      <sheetName val="Session 04"/>
      <sheetName val="Session 05"/>
      <sheetName val="Session 06"/>
      <sheetName val="Session 07"/>
      <sheetName val="Session 08"/>
      <sheetName val="Session 09"/>
      <sheetName val="Session 10"/>
      <sheetName val="Session 11"/>
      <sheetName val="Session 12"/>
      <sheetName val="Session 13"/>
      <sheetName val="Session 14"/>
      <sheetName val="Session 15"/>
      <sheetName val="Session 16"/>
      <sheetName val="Session 17"/>
      <sheetName val="New Cert Pursuits"/>
      <sheetName val="New Cert Pursuits Reduced"/>
      <sheetName val="03 Raffle"/>
      <sheetName val="04 Raffle"/>
      <sheetName val="05 Raffle"/>
      <sheetName val="06 Raffle"/>
      <sheetName val="Raffle Winners"/>
      <sheetName val="Rollup - Old"/>
    </sheetNames>
    <sheetDataSet>
      <sheetData sheetId="0"/>
      <sheetData sheetId="1"/>
      <sheetData sheetId="2"/>
      <sheetData sheetId="3">
        <row r="6">
          <cell r="C6" t="str">
            <v>Virginia Swimming Long Course Age Group Champs</v>
          </cell>
        </row>
        <row r="7">
          <cell r="C7" t="str">
            <v>Christiansburg Aquatic Center</v>
          </cell>
        </row>
        <row r="8">
          <cell r="C8" t="str">
            <v>Sun 23 July 2023</v>
          </cell>
        </row>
        <row r="9">
          <cell r="C9" t="str">
            <v>Annemarie Juhlin</v>
          </cell>
        </row>
        <row r="13">
          <cell r="C13" t="str">
            <v>Officiating Assignments (Current as of)</v>
          </cell>
        </row>
        <row r="16">
          <cell r="C16" t="str">
            <v>Warm-ups @ 2:00 PM</v>
          </cell>
        </row>
        <row r="17">
          <cell r="C17" t="str">
            <v>Briefing @ 2:00 PM</v>
          </cell>
        </row>
        <row r="18">
          <cell r="C18" t="str">
            <v>Competition @ 2:40 PM</v>
          </cell>
        </row>
        <row r="25">
          <cell r="C25" t="str">
            <v>Warm-ups @ 6:30 AM</v>
          </cell>
        </row>
        <row r="26">
          <cell r="C26" t="str">
            <v>Briefing @ 7:30 AM</v>
          </cell>
        </row>
        <row r="27">
          <cell r="C27" t="str">
            <v>Competition @ 8:30 AM</v>
          </cell>
        </row>
        <row r="34">
          <cell r="C34" t="str">
            <v>Warm-ups @ 4:00 PM</v>
          </cell>
        </row>
        <row r="35">
          <cell r="C35" t="str">
            <v>Briefing @ 4:00 PM</v>
          </cell>
        </row>
        <row r="36">
          <cell r="C36" t="str">
            <v>Competition @ 5:00 PM</v>
          </cell>
        </row>
        <row r="43">
          <cell r="C43" t="str">
            <v>Warm-ups @ 6:30 AM</v>
          </cell>
        </row>
        <row r="44">
          <cell r="C44" t="str">
            <v>Briefing @ 7:30 AM</v>
          </cell>
        </row>
        <row r="45">
          <cell r="C45" t="str">
            <v>Competition @ 8:30 AM</v>
          </cell>
        </row>
        <row r="52">
          <cell r="C52" t="str">
            <v>Warm-ups @ 4:00 PM</v>
          </cell>
        </row>
        <row r="53">
          <cell r="C53" t="str">
            <v>Briefing @ 4:00 PM</v>
          </cell>
        </row>
        <row r="54">
          <cell r="C54" t="str">
            <v>Competition @ 5:00 PM</v>
          </cell>
        </row>
        <row r="61">
          <cell r="C61" t="str">
            <v>Warm-ups @ 6:30 AM</v>
          </cell>
        </row>
        <row r="62">
          <cell r="C62" t="str">
            <v>Briefing @ 7:30 AM</v>
          </cell>
        </row>
        <row r="63">
          <cell r="C63" t="str">
            <v>Competition @ 8:30 AM</v>
          </cell>
        </row>
        <row r="70">
          <cell r="C70" t="str">
            <v>Warm-ups @ 12:20 PM</v>
          </cell>
        </row>
        <row r="71">
          <cell r="C71" t="str">
            <v>Briefing @ 12:20 PM</v>
          </cell>
        </row>
        <row r="72">
          <cell r="C72" t="str">
            <v>Competition @ 12:25 PM</v>
          </cell>
        </row>
        <row r="79">
          <cell r="C79" t="str">
            <v>Warm-ups @ 3:00 PM</v>
          </cell>
        </row>
        <row r="80">
          <cell r="C80" t="str">
            <v>Briefing @ 3:00 PM</v>
          </cell>
        </row>
        <row r="81">
          <cell r="C81" t="str">
            <v>Competition @ 4:00 PM</v>
          </cell>
        </row>
        <row r="88">
          <cell r="C88" t="str">
            <v>Warm-ups @ 1:05 PM</v>
          </cell>
        </row>
        <row r="89">
          <cell r="C89" t="str">
            <v>Briefing @ 1:05 PM</v>
          </cell>
        </row>
        <row r="90">
          <cell r="C90" t="str">
            <v>Competition @ 1:05 PM</v>
          </cell>
        </row>
        <row r="97">
          <cell r="C97" t="str">
            <v>Warm-ups @ 5:00 PM</v>
          </cell>
        </row>
        <row r="98">
          <cell r="C98" t="str">
            <v>Briefing @ 5:00 PM</v>
          </cell>
        </row>
        <row r="99">
          <cell r="C99" t="str">
            <v>Competition @ 5:00 PM</v>
          </cell>
        </row>
        <row r="106">
          <cell r="C106" t="str">
            <v>Warm-ups @ 8:15 AM</v>
          </cell>
        </row>
        <row r="107">
          <cell r="C107" t="str">
            <v>Briefing @ 8:15 AM</v>
          </cell>
        </row>
        <row r="108">
          <cell r="C108" t="str">
            <v>Competition @ 8:15 AM</v>
          </cell>
        </row>
        <row r="115">
          <cell r="C115" t="str">
            <v>Warm-ups @ 8:15 AM</v>
          </cell>
        </row>
        <row r="116">
          <cell r="C116" t="str">
            <v>Briefing @ 8:15 AM</v>
          </cell>
        </row>
        <row r="117">
          <cell r="C117" t="str">
            <v>Competition @ 8:15 AM</v>
          </cell>
        </row>
        <row r="124">
          <cell r="C124" t="str">
            <v>Warm-ups @ 12:30 PM</v>
          </cell>
        </row>
        <row r="125">
          <cell r="C125" t="str">
            <v>Briefing @ 12:30 PM</v>
          </cell>
        </row>
        <row r="126">
          <cell r="C126" t="str">
            <v>Competition @ 12:30 PM</v>
          </cell>
        </row>
        <row r="133">
          <cell r="C133" t="str">
            <v>Warm-ups @ 5:00 PM</v>
          </cell>
        </row>
        <row r="134">
          <cell r="C134" t="str">
            <v>Briefing @ 5:00 PM</v>
          </cell>
        </row>
        <row r="135">
          <cell r="C135" t="str">
            <v>Competition @ 5:00 PM</v>
          </cell>
        </row>
        <row r="142">
          <cell r="C142" t="str">
            <v>Warm-ups @ 5:00 PM</v>
          </cell>
        </row>
        <row r="143">
          <cell r="C143" t="str">
            <v>Briefing @ 5:00 PM</v>
          </cell>
        </row>
        <row r="144">
          <cell r="C144" t="str">
            <v>Competition @ 5:00 PM</v>
          </cell>
        </row>
        <row r="151">
          <cell r="C151" t="str">
            <v>Warm-ups @ 5:00 PM</v>
          </cell>
        </row>
        <row r="152">
          <cell r="C152" t="str">
            <v>Briefing @ 5:00 PM</v>
          </cell>
        </row>
        <row r="153">
          <cell r="C153" t="str">
            <v>Competition @ 5:00 PM</v>
          </cell>
        </row>
        <row r="160">
          <cell r="C160" t="str">
            <v>Warm-ups @ 5:00 PM</v>
          </cell>
        </row>
        <row r="161">
          <cell r="C161" t="str">
            <v>Briefing @ 5:00 PM</v>
          </cell>
        </row>
        <row r="162">
          <cell r="C162" t="str">
            <v>Competition @ 5:00 PM</v>
          </cell>
        </row>
        <row r="170">
          <cell r="C170" t="str">
            <v>Administrative Referee</v>
          </cell>
        </row>
        <row r="171">
          <cell r="C171" t="str">
            <v>Deck Referee</v>
          </cell>
        </row>
        <row r="172">
          <cell r="C172" t="str">
            <v>Starter</v>
          </cell>
        </row>
        <row r="173">
          <cell r="C173" t="str">
            <v>Chief Judge</v>
          </cell>
        </row>
        <row r="174">
          <cell r="C174" t="str">
            <v>Stroke &amp; Turn</v>
          </cell>
        </row>
        <row r="175">
          <cell r="C175" t="str">
            <v>Administrative Official</v>
          </cell>
        </row>
        <row r="176">
          <cell r="C176" t="str">
            <v>Computer Operator</v>
          </cell>
        </row>
        <row r="177">
          <cell r="C177" t="str">
            <v>Dolphin Operator</v>
          </cell>
        </row>
        <row r="178">
          <cell r="C178" t="str">
            <v>CTS Operator</v>
          </cell>
        </row>
      </sheetData>
      <sheetData sheetId="4">
        <row r="6">
          <cell r="C6" t="str">
            <v>01</v>
          </cell>
          <cell r="D6" t="str">
            <v>Thursday Distance</v>
          </cell>
          <cell r="E6" t="str">
            <v>Long Course</v>
          </cell>
        </row>
        <row r="7">
          <cell r="C7" t="str">
            <v>02</v>
          </cell>
          <cell r="D7" t="str">
            <v>Friday Prelims</v>
          </cell>
          <cell r="E7" t="str">
            <v>Long Course</v>
          </cell>
        </row>
        <row r="8">
          <cell r="C8" t="str">
            <v>03</v>
          </cell>
          <cell r="D8" t="str">
            <v>Friday Finals</v>
          </cell>
          <cell r="E8" t="str">
            <v>Long Course</v>
          </cell>
        </row>
        <row r="9">
          <cell r="C9" t="str">
            <v>04</v>
          </cell>
          <cell r="D9" t="str">
            <v>Saturday Prelims</v>
          </cell>
          <cell r="E9" t="str">
            <v>Long Course</v>
          </cell>
        </row>
        <row r="10">
          <cell r="C10" t="str">
            <v>05</v>
          </cell>
          <cell r="D10" t="str">
            <v>Saturday Finals</v>
          </cell>
          <cell r="E10" t="str">
            <v>Long Course</v>
          </cell>
        </row>
        <row r="11">
          <cell r="C11" t="str">
            <v>06</v>
          </cell>
          <cell r="D11" t="str">
            <v>Sunday Prelims</v>
          </cell>
          <cell r="E11" t="str">
            <v>Long Course</v>
          </cell>
        </row>
        <row r="12">
          <cell r="C12" t="str">
            <v>07</v>
          </cell>
          <cell r="D12" t="str">
            <v>800 Freestyle Session</v>
          </cell>
          <cell r="E12" t="str">
            <v>Long Course</v>
          </cell>
        </row>
        <row r="13">
          <cell r="C13" t="str">
            <v>08</v>
          </cell>
          <cell r="D13" t="str">
            <v>Sunday Finals</v>
          </cell>
          <cell r="E13" t="str">
            <v>Long Course</v>
          </cell>
        </row>
        <row r="14">
          <cell r="C14" t="str">
            <v>09</v>
          </cell>
          <cell r="D14" t="str">
            <v>09 Title</v>
          </cell>
        </row>
        <row r="15">
          <cell r="C15" t="str">
            <v>10</v>
          </cell>
          <cell r="D15" t="str">
            <v>10 Title</v>
          </cell>
        </row>
        <row r="16">
          <cell r="C16" t="str">
            <v>11</v>
          </cell>
          <cell r="D16" t="str">
            <v>11 Title</v>
          </cell>
        </row>
        <row r="17">
          <cell r="C17" t="str">
            <v>12</v>
          </cell>
          <cell r="D17" t="str">
            <v>12 Title</v>
          </cell>
        </row>
        <row r="18">
          <cell r="C18" t="str">
            <v>13</v>
          </cell>
          <cell r="D18" t="str">
            <v>13 Title</v>
          </cell>
        </row>
        <row r="19">
          <cell r="C19" t="str">
            <v>14</v>
          </cell>
          <cell r="D19" t="str">
            <v>14 Title</v>
          </cell>
        </row>
        <row r="20">
          <cell r="C20" t="str">
            <v>AA</v>
          </cell>
          <cell r="D20" t="str">
            <v>15 Title</v>
          </cell>
        </row>
        <row r="21">
          <cell r="C21" t="str">
            <v>BB</v>
          </cell>
          <cell r="D21" t="str">
            <v>16 Title</v>
          </cell>
        </row>
        <row r="22">
          <cell r="C22" t="str">
            <v>CC</v>
          </cell>
          <cell r="D22" t="str">
            <v>17 Title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12AF-7BC5-41E7-A6CF-E51E18EB5207}">
  <sheetPr>
    <pageSetUpPr fitToPage="1"/>
  </sheetPr>
  <dimension ref="A1:AL102"/>
  <sheetViews>
    <sheetView tabSelected="1" topLeftCell="A9" zoomScale="85" zoomScaleNormal="85" workbookViewId="0">
      <pane ySplit="6" topLeftCell="A33" activePane="bottomLeft" state="frozen"/>
      <selection activeCell="A9" sqref="A9"/>
      <selection pane="bottomLeft" activeCell="B44" sqref="B44"/>
    </sheetView>
  </sheetViews>
  <sheetFormatPr defaultRowHeight="12.75" x14ac:dyDescent="0.2"/>
  <cols>
    <col min="1" max="1" width="22.5703125" style="3" customWidth="1"/>
    <col min="2" max="2" width="6.140625" style="3" customWidth="1"/>
    <col min="3" max="3" width="22.5703125" style="3" customWidth="1"/>
    <col min="4" max="4" width="6.140625" style="3" customWidth="1"/>
    <col min="5" max="5" width="22.5703125" style="3" customWidth="1"/>
    <col min="6" max="6" width="6.140625" style="3" customWidth="1"/>
    <col min="7" max="7" width="22.5703125" style="3" customWidth="1"/>
    <col min="8" max="8" width="6.140625" style="3" customWidth="1"/>
    <col min="9" max="9" width="22.5703125" style="3" customWidth="1"/>
    <col min="10" max="10" width="6.140625" style="3" customWidth="1"/>
    <col min="11" max="11" width="22.5703125" style="3" customWidth="1"/>
    <col min="12" max="12" width="6.140625" style="3" customWidth="1"/>
    <col min="13" max="13" width="22.5703125" style="3" customWidth="1"/>
    <col min="14" max="14" width="6.140625" style="3" customWidth="1"/>
    <col min="15" max="15" width="22.5703125" style="3" customWidth="1"/>
    <col min="16" max="16" width="6.140625" style="3" customWidth="1"/>
    <col min="17" max="17" width="22.5703125" style="3" hidden="1" customWidth="1"/>
    <col min="18" max="18" width="6.140625" style="3" hidden="1" customWidth="1"/>
    <col min="19" max="19" width="22.5703125" style="3" hidden="1" customWidth="1"/>
    <col min="20" max="20" width="6.140625" style="3" hidden="1" customWidth="1"/>
    <col min="21" max="21" width="22.5703125" style="3" hidden="1" customWidth="1"/>
    <col min="22" max="22" width="6.140625" style="3" hidden="1" customWidth="1"/>
    <col min="23" max="23" width="22.5703125" style="3" hidden="1" customWidth="1"/>
    <col min="24" max="24" width="6.140625" style="3" hidden="1" customWidth="1"/>
    <col min="25" max="25" width="22.5703125" style="3" hidden="1" customWidth="1"/>
    <col min="26" max="26" width="6.140625" style="3" hidden="1" customWidth="1"/>
    <col min="27" max="27" width="22.5703125" style="3" hidden="1" customWidth="1"/>
    <col min="28" max="28" width="6.140625" style="3" hidden="1" customWidth="1"/>
    <col min="29" max="29" width="22.5703125" style="3" hidden="1" customWidth="1"/>
    <col min="30" max="30" width="6.140625" style="3" hidden="1" customWidth="1"/>
    <col min="31" max="31" width="22.5703125" style="3" hidden="1" customWidth="1"/>
    <col min="32" max="32" width="6.140625" style="3" hidden="1" customWidth="1"/>
    <col min="33" max="33" width="22.5703125" style="3" hidden="1" customWidth="1"/>
    <col min="34" max="34" width="6.140625" style="3" hidden="1" customWidth="1"/>
    <col min="35" max="35" width="9.140625" style="3" customWidth="1"/>
    <col min="36" max="37" width="9.140625" style="3"/>
    <col min="38" max="38" width="0" style="3" hidden="1" customWidth="1"/>
    <col min="39" max="16384" width="9.140625" style="3"/>
  </cols>
  <sheetData>
    <row r="1" spans="1:38" ht="18" x14ac:dyDescent="0.25">
      <c r="A1" s="1"/>
      <c r="B1" s="2"/>
      <c r="E1" s="4"/>
      <c r="F1" s="5"/>
      <c r="G1" s="6"/>
    </row>
    <row r="2" spans="1:38" ht="15.75" x14ac:dyDescent="0.25">
      <c r="A2" s="7" t="str">
        <f>'[1]Meet Data'!C6</f>
        <v>Virginia Swimming Long Course Age Group Champs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8" ht="15.75" x14ac:dyDescent="0.25">
      <c r="A3" s="8" t="str">
        <f>'[1]Meet Data'!C7</f>
        <v>Christiansburg Aquatic Center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8" ht="15.75" x14ac:dyDescent="0.25">
      <c r="A4" s="9" t="str">
        <f>'[1]Meet Data'!C8</f>
        <v>Sun 23 July 2023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8" ht="15.75" x14ac:dyDescent="0.25">
      <c r="A5" s="8" t="str">
        <f>"Meet Referee: "&amp;'[1]Meet Data'!C9</f>
        <v>Meet Referee: Annemarie Juhlin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8" x14ac:dyDescent="0.2">
      <c r="A6" s="10" t="str">
        <f>'[1]Meet Data'!C13</f>
        <v>Officiating Assignments (Current as of)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8" x14ac:dyDescent="0.2">
      <c r="A7" s="11" t="e">
        <f>'[1]Meet Data'!#REF!</f>
        <v>#REF!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9" spans="1:38" x14ac:dyDescent="0.2">
      <c r="A9" s="12" t="str">
        <f>"Session #"&amp;'[1]Session Data'!C6</f>
        <v>Session #01</v>
      </c>
      <c r="B9" s="12" t="s">
        <v>0</v>
      </c>
      <c r="C9" s="12" t="str">
        <f>"Session #"&amp;'[1]Session Data'!C7</f>
        <v>Session #02</v>
      </c>
      <c r="D9" s="12" t="s">
        <v>0</v>
      </c>
      <c r="E9" s="12" t="str">
        <f>"Session #"&amp;'[1]Session Data'!C8</f>
        <v>Session #03</v>
      </c>
      <c r="F9" s="12" t="s">
        <v>0</v>
      </c>
      <c r="G9" s="12" t="str">
        <f>"Session #"&amp;'[1]Session Data'!C9</f>
        <v>Session #04</v>
      </c>
      <c r="H9" s="12" t="s">
        <v>0</v>
      </c>
      <c r="I9" s="12" t="str">
        <f>"Session #"&amp;'[1]Session Data'!C10</f>
        <v>Session #05</v>
      </c>
      <c r="J9" s="12" t="s">
        <v>0</v>
      </c>
      <c r="K9" s="12" t="str">
        <f>"Session #"&amp;'[1]Session Data'!C11</f>
        <v>Session #06</v>
      </c>
      <c r="L9" s="12" t="s">
        <v>0</v>
      </c>
      <c r="M9" s="12" t="str">
        <f>"Session #"&amp;'[1]Session Data'!C12</f>
        <v>Session #07</v>
      </c>
      <c r="N9" s="12" t="s">
        <v>0</v>
      </c>
      <c r="O9" s="12" t="str">
        <f>"Session #"&amp;'[1]Session Data'!C13</f>
        <v>Session #08</v>
      </c>
      <c r="P9" s="12" t="s">
        <v>0</v>
      </c>
      <c r="Q9" s="12" t="str">
        <f>"Session #"&amp;'[1]Session Data'!C14</f>
        <v>Session #09</v>
      </c>
      <c r="R9" s="12" t="s">
        <v>0</v>
      </c>
      <c r="S9" s="12" t="str">
        <f>"Session #"&amp;'[1]Session Data'!C15</f>
        <v>Session #10</v>
      </c>
      <c r="T9" s="12" t="s">
        <v>0</v>
      </c>
      <c r="U9" s="12" t="str">
        <f>"Session #"&amp;'[1]Session Data'!C16</f>
        <v>Session #11</v>
      </c>
      <c r="V9" s="12" t="s">
        <v>0</v>
      </c>
      <c r="W9" s="12" t="str">
        <f>"Session #"&amp;'[1]Session Data'!C17</f>
        <v>Session #12</v>
      </c>
      <c r="X9" s="12" t="s">
        <v>0</v>
      </c>
      <c r="Y9" s="12" t="str">
        <f>"Session #"&amp;'[1]Session Data'!C18</f>
        <v>Session #13</v>
      </c>
      <c r="Z9" s="12" t="s">
        <v>0</v>
      </c>
      <c r="AA9" s="12" t="str">
        <f>"Session #"&amp;'[1]Session Data'!C19</f>
        <v>Session #14</v>
      </c>
      <c r="AB9" s="12" t="s">
        <v>0</v>
      </c>
      <c r="AC9" s="12" t="str">
        <f>"Session #"&amp;'[1]Session Data'!C20</f>
        <v>Session #AA</v>
      </c>
      <c r="AD9" s="12" t="s">
        <v>0</v>
      </c>
      <c r="AE9" s="12" t="str">
        <f>"Session #"&amp;'[1]Session Data'!C21</f>
        <v>Session #BB</v>
      </c>
      <c r="AF9" s="12" t="s">
        <v>0</v>
      </c>
      <c r="AG9" s="12" t="str">
        <f>"Session #"&amp;'[1]Session Data'!C22</f>
        <v>Session #CC</v>
      </c>
      <c r="AH9" s="12" t="s">
        <v>0</v>
      </c>
      <c r="AI9" s="13" t="s">
        <v>1</v>
      </c>
      <c r="AJ9" s="14">
        <f>COUNTA(A9:AB9)</f>
        <v>28</v>
      </c>
    </row>
    <row r="10" spans="1:38" x14ac:dyDescent="0.2">
      <c r="A10" s="15" t="str">
        <f>'[1]Session Data'!D6</f>
        <v>Thursday Distance</v>
      </c>
      <c r="B10" s="16"/>
      <c r="C10" s="17" t="str">
        <f>'[1]Session Data'!D7</f>
        <v>Friday Prelims</v>
      </c>
      <c r="D10" s="18"/>
      <c r="E10" s="17" t="str">
        <f>'[1]Session Data'!D8</f>
        <v>Friday Finals</v>
      </c>
      <c r="F10" s="18"/>
      <c r="G10" s="17" t="str">
        <f>'[1]Session Data'!D9</f>
        <v>Saturday Prelims</v>
      </c>
      <c r="H10" s="18"/>
      <c r="I10" s="17" t="str">
        <f>'[1]Session Data'!D10</f>
        <v>Saturday Finals</v>
      </c>
      <c r="J10" s="18"/>
      <c r="K10" s="17" t="str">
        <f>'[1]Session Data'!D11</f>
        <v>Sunday Prelims</v>
      </c>
      <c r="L10" s="18"/>
      <c r="M10" s="19" t="str">
        <f>'[1]Session Data'!D12</f>
        <v>800 Freestyle Session</v>
      </c>
      <c r="N10" s="18"/>
      <c r="O10" s="19" t="str">
        <f>'[1]Session Data'!D13</f>
        <v>Sunday Finals</v>
      </c>
      <c r="P10" s="18"/>
      <c r="Q10" s="19" t="str">
        <f>'[1]Session Data'!D14</f>
        <v>09 Title</v>
      </c>
      <c r="R10" s="18"/>
      <c r="S10" s="19" t="str">
        <f>'[1]Session Data'!D15</f>
        <v>10 Title</v>
      </c>
      <c r="T10" s="18"/>
      <c r="U10" s="19" t="str">
        <f>'[1]Session Data'!D16</f>
        <v>11 Title</v>
      </c>
      <c r="V10" s="18"/>
      <c r="W10" s="19" t="str">
        <f>'[1]Session Data'!D17</f>
        <v>12 Title</v>
      </c>
      <c r="X10" s="18"/>
      <c r="Y10" s="19" t="str">
        <f>'[1]Session Data'!D18</f>
        <v>13 Title</v>
      </c>
      <c r="Z10" s="18"/>
      <c r="AA10" s="19" t="str">
        <f>'[1]Session Data'!D19</f>
        <v>14 Title</v>
      </c>
      <c r="AB10" s="18"/>
      <c r="AC10" s="19" t="str">
        <f>'[1]Session Data'!D20</f>
        <v>15 Title</v>
      </c>
      <c r="AD10" s="18"/>
      <c r="AE10" s="19" t="str">
        <f>'[1]Session Data'!D21</f>
        <v>16 Title</v>
      </c>
      <c r="AF10" s="18"/>
      <c r="AG10" s="19" t="str">
        <f>'[1]Session Data'!D22</f>
        <v>17 Title</v>
      </c>
      <c r="AH10" s="12"/>
      <c r="AI10" s="3" t="s">
        <v>2</v>
      </c>
      <c r="AJ10" s="14">
        <f t="shared" ref="AJ10:AJ73" si="0">COUNTA(A10:AH10)</f>
        <v>17</v>
      </c>
      <c r="AK10" s="3" t="s">
        <v>3</v>
      </c>
      <c r="AL10" s="3">
        <v>1</v>
      </c>
    </row>
    <row r="11" spans="1:38" x14ac:dyDescent="0.2">
      <c r="A11" s="20" t="str">
        <f>'[1]Meet Data'!C16</f>
        <v>Warm-ups @ 2:00 PM</v>
      </c>
      <c r="B11" s="21"/>
      <c r="C11" s="20" t="str">
        <f>'[1]Meet Data'!C25</f>
        <v>Warm-ups @ 6:30 AM</v>
      </c>
      <c r="D11" s="20"/>
      <c r="E11" s="20" t="str">
        <f>'[1]Meet Data'!C34</f>
        <v>Warm-ups @ 4:00 PM</v>
      </c>
      <c r="F11" s="20"/>
      <c r="G11" s="20" t="str">
        <f>'[1]Meet Data'!C43</f>
        <v>Warm-ups @ 6:30 AM</v>
      </c>
      <c r="H11" s="20"/>
      <c r="I11" s="20" t="str">
        <f>'[1]Meet Data'!C52</f>
        <v>Warm-ups @ 4:00 PM</v>
      </c>
      <c r="J11" s="20"/>
      <c r="K11" s="20" t="str">
        <f>'[1]Meet Data'!C61</f>
        <v>Warm-ups @ 6:30 AM</v>
      </c>
      <c r="L11" s="20"/>
      <c r="M11" s="20" t="str">
        <f>'[1]Meet Data'!C70</f>
        <v>Warm-ups @ 12:20 PM</v>
      </c>
      <c r="N11" s="20"/>
      <c r="O11" s="20" t="str">
        <f>'[1]Meet Data'!C79</f>
        <v>Warm-ups @ 3:00 PM</v>
      </c>
      <c r="P11" s="20"/>
      <c r="Q11" s="20" t="str">
        <f>'[1]Meet Data'!C88</f>
        <v>Warm-ups @ 1:05 PM</v>
      </c>
      <c r="R11" s="20"/>
      <c r="S11" s="20" t="str">
        <f>'[1]Meet Data'!C97</f>
        <v>Warm-ups @ 5:00 PM</v>
      </c>
      <c r="T11" s="20"/>
      <c r="U11" s="20" t="str">
        <f>'[1]Meet Data'!C106</f>
        <v>Warm-ups @ 8:15 AM</v>
      </c>
      <c r="V11" s="20"/>
      <c r="W11" s="20" t="str">
        <f>'[1]Meet Data'!C115</f>
        <v>Warm-ups @ 8:15 AM</v>
      </c>
      <c r="X11" s="20"/>
      <c r="Y11" s="20" t="str">
        <f>'[1]Meet Data'!C124</f>
        <v>Warm-ups @ 12:30 PM</v>
      </c>
      <c r="Z11" s="20"/>
      <c r="AA11" s="20" t="str">
        <f>'[1]Meet Data'!C133</f>
        <v>Warm-ups @ 5:00 PM</v>
      </c>
      <c r="AB11" s="20"/>
      <c r="AC11" s="20" t="str">
        <f>'[1]Meet Data'!C142</f>
        <v>Warm-ups @ 5:00 PM</v>
      </c>
      <c r="AD11" s="12"/>
      <c r="AE11" s="20" t="str">
        <f>'[1]Meet Data'!C151</f>
        <v>Warm-ups @ 5:00 PM</v>
      </c>
      <c r="AF11" s="12"/>
      <c r="AG11" s="20" t="str">
        <f>'[1]Meet Data'!C160</f>
        <v>Warm-ups @ 5:00 PM</v>
      </c>
      <c r="AH11" s="12"/>
      <c r="AI11" s="3" t="s">
        <v>4</v>
      </c>
      <c r="AJ11" s="14">
        <f t="shared" si="0"/>
        <v>17</v>
      </c>
      <c r="AK11" s="3" t="s">
        <v>3</v>
      </c>
      <c r="AL11" s="3">
        <v>1</v>
      </c>
    </row>
    <row r="12" spans="1:38" x14ac:dyDescent="0.2">
      <c r="A12" s="20" t="str">
        <f>'[1]Meet Data'!C17</f>
        <v>Briefing @ 2:00 PM</v>
      </c>
      <c r="B12" s="21"/>
      <c r="C12" s="20" t="str">
        <f>'[1]Meet Data'!C26</f>
        <v>Briefing @ 7:30 AM</v>
      </c>
      <c r="D12" s="20"/>
      <c r="E12" s="20" t="str">
        <f>'[1]Meet Data'!C35</f>
        <v>Briefing @ 4:00 PM</v>
      </c>
      <c r="F12" s="20"/>
      <c r="G12" s="20" t="str">
        <f>'[1]Meet Data'!C44</f>
        <v>Briefing @ 7:30 AM</v>
      </c>
      <c r="H12" s="20"/>
      <c r="I12" s="20" t="str">
        <f>'[1]Meet Data'!C53</f>
        <v>Briefing @ 4:00 PM</v>
      </c>
      <c r="J12" s="20"/>
      <c r="K12" s="20" t="str">
        <f>'[1]Meet Data'!C62</f>
        <v>Briefing @ 7:30 AM</v>
      </c>
      <c r="L12" s="20"/>
      <c r="M12" s="20" t="str">
        <f>'[1]Meet Data'!C71</f>
        <v>Briefing @ 12:20 PM</v>
      </c>
      <c r="N12" s="20"/>
      <c r="O12" s="20" t="str">
        <f>'[1]Meet Data'!C80</f>
        <v>Briefing @ 3:00 PM</v>
      </c>
      <c r="P12" s="20"/>
      <c r="Q12" s="20" t="str">
        <f>'[1]Meet Data'!C89</f>
        <v>Briefing @ 1:05 PM</v>
      </c>
      <c r="R12" s="20"/>
      <c r="S12" s="20" t="str">
        <f>'[1]Meet Data'!C98</f>
        <v>Briefing @ 5:00 PM</v>
      </c>
      <c r="T12" s="20"/>
      <c r="U12" s="20" t="str">
        <f>'[1]Meet Data'!C107</f>
        <v>Briefing @ 8:15 AM</v>
      </c>
      <c r="V12" s="20"/>
      <c r="W12" s="20" t="str">
        <f>'[1]Meet Data'!C116</f>
        <v>Briefing @ 8:15 AM</v>
      </c>
      <c r="X12" s="20"/>
      <c r="Y12" s="20" t="str">
        <f>'[1]Meet Data'!C125</f>
        <v>Briefing @ 12:30 PM</v>
      </c>
      <c r="Z12" s="20"/>
      <c r="AA12" s="20" t="str">
        <f>'[1]Meet Data'!C134</f>
        <v>Briefing @ 5:00 PM</v>
      </c>
      <c r="AB12" s="20"/>
      <c r="AC12" s="20" t="str">
        <f>'[1]Meet Data'!C143</f>
        <v>Briefing @ 5:00 PM</v>
      </c>
      <c r="AD12" s="20"/>
      <c r="AE12" s="20" t="str">
        <f>'[1]Meet Data'!C152</f>
        <v>Briefing @ 5:00 PM</v>
      </c>
      <c r="AF12" s="20"/>
      <c r="AG12" s="20" t="str">
        <f>'[1]Meet Data'!C161</f>
        <v>Briefing @ 5:00 PM</v>
      </c>
      <c r="AH12" s="20"/>
      <c r="AI12" s="3" t="s">
        <v>5</v>
      </c>
      <c r="AJ12" s="14">
        <f t="shared" si="0"/>
        <v>17</v>
      </c>
      <c r="AK12" s="3" t="s">
        <v>3</v>
      </c>
      <c r="AL12" s="3">
        <v>1</v>
      </c>
    </row>
    <row r="13" spans="1:38" ht="13.5" thickBot="1" x14ac:dyDescent="0.25">
      <c r="A13" s="22" t="str">
        <f>'[1]Meet Data'!C18</f>
        <v>Competition @ 2:40 PM</v>
      </c>
      <c r="B13" s="23"/>
      <c r="C13" s="22" t="str">
        <f>'[1]Meet Data'!C27</f>
        <v>Competition @ 8:30 AM</v>
      </c>
      <c r="D13" s="22"/>
      <c r="E13" s="22" t="str">
        <f>'[1]Meet Data'!C36</f>
        <v>Competition @ 5:00 PM</v>
      </c>
      <c r="F13" s="22"/>
      <c r="G13" s="22" t="str">
        <f>'[1]Meet Data'!C45</f>
        <v>Competition @ 8:30 AM</v>
      </c>
      <c r="H13" s="22"/>
      <c r="I13" s="22" t="str">
        <f>'[1]Meet Data'!C54</f>
        <v>Competition @ 5:00 PM</v>
      </c>
      <c r="J13" s="22"/>
      <c r="K13" s="22" t="str">
        <f>'[1]Meet Data'!C63</f>
        <v>Competition @ 8:30 AM</v>
      </c>
      <c r="L13" s="22"/>
      <c r="M13" s="22" t="str">
        <f>'[1]Meet Data'!C72</f>
        <v>Competition @ 12:25 PM</v>
      </c>
      <c r="N13" s="22"/>
      <c r="O13" s="20" t="str">
        <f>'[1]Meet Data'!C81</f>
        <v>Competition @ 4:00 PM</v>
      </c>
      <c r="P13" s="18"/>
      <c r="Q13" s="20" t="str">
        <f>'[1]Meet Data'!C90</f>
        <v>Competition @ 1:05 PM</v>
      </c>
      <c r="R13" s="18"/>
      <c r="S13" s="20" t="str">
        <f>'[1]Meet Data'!C99</f>
        <v>Competition @ 5:00 PM</v>
      </c>
      <c r="T13" s="18"/>
      <c r="U13" s="20" t="str">
        <f>'[1]Meet Data'!C108</f>
        <v>Competition @ 8:15 AM</v>
      </c>
      <c r="V13" s="18"/>
      <c r="W13" s="20" t="str">
        <f>'[1]Meet Data'!C117</f>
        <v>Competition @ 8:15 AM</v>
      </c>
      <c r="X13" s="18"/>
      <c r="Y13" s="20" t="str">
        <f>'[1]Meet Data'!C126</f>
        <v>Competition @ 12:30 PM</v>
      </c>
      <c r="Z13" s="18"/>
      <c r="AA13" s="20" t="str">
        <f>'[1]Meet Data'!C135</f>
        <v>Competition @ 5:00 PM</v>
      </c>
      <c r="AB13" s="18"/>
      <c r="AC13" s="20" t="str">
        <f>'[1]Meet Data'!C144</f>
        <v>Competition @ 5:00 PM</v>
      </c>
      <c r="AD13" s="18"/>
      <c r="AE13" s="20" t="str">
        <f>'[1]Meet Data'!C153</f>
        <v>Competition @ 5:00 PM</v>
      </c>
      <c r="AF13" s="18"/>
      <c r="AG13" s="20" t="str">
        <f>'[1]Meet Data'!C162</f>
        <v>Competition @ 5:00 PM</v>
      </c>
      <c r="AH13" s="18"/>
      <c r="AI13" s="3" t="s">
        <v>6</v>
      </c>
      <c r="AJ13" s="14">
        <f t="shared" si="0"/>
        <v>17</v>
      </c>
      <c r="AK13" s="3" t="s">
        <v>3</v>
      </c>
      <c r="AL13" s="3">
        <v>1</v>
      </c>
    </row>
    <row r="14" spans="1:38" ht="13.5" hidden="1" thickBot="1" x14ac:dyDescent="0.25">
      <c r="A14" s="24" t="str">
        <f>'[1]Session Data'!E6&amp;" End of Pool"</f>
        <v>Long Course End of Pool</v>
      </c>
      <c r="B14" s="25"/>
      <c r="C14" s="24" t="str">
        <f>'[1]Session Data'!E7&amp;" End of Pool"</f>
        <v>Long Course End of Pool</v>
      </c>
      <c r="D14" s="25"/>
      <c r="E14" s="24" t="str">
        <f>'[1]Session Data'!E8&amp;" End of Pool"</f>
        <v>Long Course End of Pool</v>
      </c>
      <c r="F14" s="25"/>
      <c r="G14" s="24" t="str">
        <f>'[1]Session Data'!E9&amp;" End of Pool"</f>
        <v>Long Course End of Pool</v>
      </c>
      <c r="H14" s="25"/>
      <c r="I14" s="24" t="str">
        <f>'[1]Session Data'!E10&amp;" End of Pool"</f>
        <v>Long Course End of Pool</v>
      </c>
      <c r="J14" s="25"/>
      <c r="K14" s="24" t="str">
        <f>'[1]Session Data'!E11&amp;" End of Pool"</f>
        <v>Long Course End of Pool</v>
      </c>
      <c r="L14" s="25"/>
      <c r="M14" s="24" t="str">
        <f>'[1]Session Data'!E12&amp;" End of Pool"</f>
        <v>Long Course End of Pool</v>
      </c>
      <c r="N14" s="25"/>
      <c r="O14" s="22" t="str">
        <f>'[1]Session Data'!E13&amp;" End of Pool"</f>
        <v>Long Course End of Pool</v>
      </c>
      <c r="P14" s="23"/>
      <c r="Q14" s="22" t="str">
        <f>'[1]Session Data'!E14&amp;" End of Pool"</f>
        <v xml:space="preserve"> End of Pool</v>
      </c>
      <c r="R14" s="23"/>
      <c r="S14" s="22" t="str">
        <f>'[1]Session Data'!E15&amp;" End of Pool"</f>
        <v xml:space="preserve"> End of Pool</v>
      </c>
      <c r="T14" s="23"/>
      <c r="U14" s="22" t="str">
        <f>'[1]Session Data'!E16&amp;" End of Pool"</f>
        <v xml:space="preserve"> End of Pool</v>
      </c>
      <c r="V14" s="23"/>
      <c r="W14" s="22" t="str">
        <f>'[1]Session Data'!E17&amp;" End of Pool"</f>
        <v xml:space="preserve"> End of Pool</v>
      </c>
      <c r="X14" s="23"/>
      <c r="Y14" s="22" t="str">
        <f>'[1]Session Data'!E18&amp;" End of Pool"</f>
        <v xml:space="preserve"> End of Pool</v>
      </c>
      <c r="Z14" s="23"/>
      <c r="AA14" s="22" t="str">
        <f>'[1]Session Data'!E19&amp;" End of Pool"</f>
        <v xml:space="preserve"> End of Pool</v>
      </c>
      <c r="AB14" s="23"/>
      <c r="AC14" s="22" t="str">
        <f>'[1]Session Data'!E20&amp;" End of Pool"</f>
        <v xml:space="preserve"> End of Pool</v>
      </c>
      <c r="AD14" s="23"/>
      <c r="AE14" s="22" t="str">
        <f>'[1]Session Data'!E21&amp;" End of Pool"</f>
        <v xml:space="preserve"> End of Pool</v>
      </c>
      <c r="AF14" s="23"/>
      <c r="AG14" s="22" t="str">
        <f>'[1]Session Data'!E22&amp;" End of Pool"</f>
        <v xml:space="preserve"> End of Pool</v>
      </c>
      <c r="AH14" s="23"/>
      <c r="AI14" s="3" t="s">
        <v>7</v>
      </c>
      <c r="AJ14" s="14">
        <f t="shared" si="0"/>
        <v>17</v>
      </c>
      <c r="AK14" s="3" t="s">
        <v>3</v>
      </c>
      <c r="AL14" s="3">
        <v>2</v>
      </c>
    </row>
    <row r="15" spans="1:38" x14ac:dyDescent="0.2">
      <c r="A15" s="12" t="s">
        <v>8</v>
      </c>
      <c r="B15" s="26">
        <f>COUNTA(A16:A18)</f>
        <v>3</v>
      </c>
      <c r="C15" s="26" t="str">
        <f>A15</f>
        <v>Evaluator</v>
      </c>
      <c r="D15" s="26">
        <f>COUNTA(C16:C18)</f>
        <v>3</v>
      </c>
      <c r="E15" s="26" t="str">
        <f>A15</f>
        <v>Evaluator</v>
      </c>
      <c r="F15" s="26">
        <f>COUNTA(E16:E18)</f>
        <v>3</v>
      </c>
      <c r="G15" s="26" t="str">
        <f>A15</f>
        <v>Evaluator</v>
      </c>
      <c r="H15" s="26">
        <f>COUNTA(G16:G18)</f>
        <v>3</v>
      </c>
      <c r="I15" s="26" t="str">
        <f>A15</f>
        <v>Evaluator</v>
      </c>
      <c r="J15" s="26">
        <f>COUNTA(I16:I18)</f>
        <v>3</v>
      </c>
      <c r="K15" s="26" t="str">
        <f>A15</f>
        <v>Evaluator</v>
      </c>
      <c r="L15" s="26">
        <f>COUNTA(K16:K18)</f>
        <v>3</v>
      </c>
      <c r="M15" s="26" t="str">
        <f>A15</f>
        <v>Evaluator</v>
      </c>
      <c r="N15" s="26">
        <f>COUNTA(M16:M18)</f>
        <v>3</v>
      </c>
      <c r="O15" s="26" t="str">
        <f>A15</f>
        <v>Evaluator</v>
      </c>
      <c r="P15" s="26">
        <f>COUNTA(O16:O18)</f>
        <v>3</v>
      </c>
      <c r="Q15" s="26" t="str">
        <f>A15</f>
        <v>Evaluator</v>
      </c>
      <c r="R15" s="26">
        <f>COUNTA(Q16:Q18)</f>
        <v>0</v>
      </c>
      <c r="S15" s="26" t="str">
        <f>A15</f>
        <v>Evaluator</v>
      </c>
      <c r="T15" s="26">
        <f>COUNTA(S16:S18)</f>
        <v>0</v>
      </c>
      <c r="U15" s="26" t="str">
        <f>A15</f>
        <v>Evaluator</v>
      </c>
      <c r="V15" s="26">
        <f>COUNTA(U16:U18)</f>
        <v>0</v>
      </c>
      <c r="W15" s="26" t="str">
        <f>A15</f>
        <v>Evaluator</v>
      </c>
      <c r="X15" s="26">
        <f>COUNTA(W16:W18)</f>
        <v>0</v>
      </c>
      <c r="Y15" s="26" t="str">
        <f>A15</f>
        <v>Evaluator</v>
      </c>
      <c r="Z15" s="26">
        <f>COUNTA(Y16:Y18)</f>
        <v>0</v>
      </c>
      <c r="AA15" s="26" t="str">
        <f>A15</f>
        <v>Evaluator</v>
      </c>
      <c r="AB15" s="26">
        <f>COUNTA(AA16:AA18)</f>
        <v>0</v>
      </c>
      <c r="AC15" s="26" t="str">
        <f>A15</f>
        <v>Evaluator</v>
      </c>
      <c r="AD15" s="26">
        <f>COUNTA(AC16:AC18)</f>
        <v>0</v>
      </c>
      <c r="AE15" s="26" t="str">
        <f>A15</f>
        <v>Evaluator</v>
      </c>
      <c r="AF15" s="26">
        <f>COUNTA(AE16:AE18)</f>
        <v>0</v>
      </c>
      <c r="AG15" s="26" t="str">
        <f>A15</f>
        <v>Evaluator</v>
      </c>
      <c r="AH15" s="26">
        <f>COUNTA(AG16:AG18)</f>
        <v>0</v>
      </c>
      <c r="AI15" s="27" t="s">
        <v>9</v>
      </c>
      <c r="AJ15" s="14">
        <f t="shared" si="0"/>
        <v>34</v>
      </c>
      <c r="AK15" s="28" t="s">
        <v>3</v>
      </c>
      <c r="AL15" s="3">
        <v>2</v>
      </c>
    </row>
    <row r="16" spans="1:38" x14ac:dyDescent="0.2">
      <c r="A16" s="29" t="s">
        <v>10</v>
      </c>
      <c r="B16" s="29" t="s">
        <v>11</v>
      </c>
      <c r="C16" s="29" t="s">
        <v>10</v>
      </c>
      <c r="D16" s="29" t="s">
        <v>11</v>
      </c>
      <c r="E16" s="29" t="s">
        <v>10</v>
      </c>
      <c r="F16" s="29" t="s">
        <v>11</v>
      </c>
      <c r="G16" s="29" t="s">
        <v>10</v>
      </c>
      <c r="H16" s="29" t="s">
        <v>11</v>
      </c>
      <c r="I16" s="29" t="s">
        <v>10</v>
      </c>
      <c r="J16" s="29" t="s">
        <v>11</v>
      </c>
      <c r="K16" s="29" t="s">
        <v>10</v>
      </c>
      <c r="L16" s="29" t="s">
        <v>11</v>
      </c>
      <c r="M16" s="29" t="s">
        <v>10</v>
      </c>
      <c r="N16" s="29" t="s">
        <v>11</v>
      </c>
      <c r="O16" s="29" t="s">
        <v>10</v>
      </c>
      <c r="P16" s="29" t="s">
        <v>11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30" t="s">
        <v>12</v>
      </c>
      <c r="AJ16" s="14">
        <f t="shared" si="0"/>
        <v>16</v>
      </c>
      <c r="AK16" s="28" t="s">
        <v>3</v>
      </c>
      <c r="AL16" s="3">
        <v>2</v>
      </c>
    </row>
    <row r="17" spans="1:38" x14ac:dyDescent="0.2">
      <c r="A17" s="29" t="s">
        <v>13</v>
      </c>
      <c r="B17" s="29" t="s">
        <v>14</v>
      </c>
      <c r="C17" s="29" t="s">
        <v>13</v>
      </c>
      <c r="D17" s="29" t="s">
        <v>14</v>
      </c>
      <c r="E17" s="29" t="s">
        <v>13</v>
      </c>
      <c r="F17" s="29" t="s">
        <v>14</v>
      </c>
      <c r="G17" s="29" t="s">
        <v>13</v>
      </c>
      <c r="H17" s="29" t="s">
        <v>14</v>
      </c>
      <c r="I17" s="29" t="s">
        <v>13</v>
      </c>
      <c r="J17" s="29" t="s">
        <v>14</v>
      </c>
      <c r="K17" s="29" t="s">
        <v>13</v>
      </c>
      <c r="L17" s="29" t="s">
        <v>14</v>
      </c>
      <c r="M17" s="29" t="s">
        <v>13</v>
      </c>
      <c r="N17" s="29" t="s">
        <v>14</v>
      </c>
      <c r="O17" s="29" t="s">
        <v>13</v>
      </c>
      <c r="P17" s="29" t="s">
        <v>14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30" t="s">
        <v>15</v>
      </c>
      <c r="AJ17" s="14">
        <f t="shared" si="0"/>
        <v>16</v>
      </c>
      <c r="AK17" s="28" t="s">
        <v>3</v>
      </c>
    </row>
    <row r="18" spans="1:38" x14ac:dyDescent="0.2">
      <c r="A18" s="29" t="s">
        <v>16</v>
      </c>
      <c r="B18" s="29" t="s">
        <v>14</v>
      </c>
      <c r="C18" s="29" t="s">
        <v>16</v>
      </c>
      <c r="D18" s="29" t="s">
        <v>14</v>
      </c>
      <c r="E18" s="29" t="s">
        <v>16</v>
      </c>
      <c r="F18" s="29" t="s">
        <v>14</v>
      </c>
      <c r="G18" s="29" t="s">
        <v>16</v>
      </c>
      <c r="H18" s="29" t="s">
        <v>14</v>
      </c>
      <c r="I18" s="29" t="s">
        <v>16</v>
      </c>
      <c r="J18" s="29" t="s">
        <v>14</v>
      </c>
      <c r="K18" s="29" t="s">
        <v>16</v>
      </c>
      <c r="L18" s="29" t="s">
        <v>14</v>
      </c>
      <c r="M18" s="29" t="s">
        <v>16</v>
      </c>
      <c r="N18" s="29" t="s">
        <v>14</v>
      </c>
      <c r="O18" s="29" t="s">
        <v>16</v>
      </c>
      <c r="P18" s="29" t="s">
        <v>14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0" t="s">
        <v>17</v>
      </c>
      <c r="AJ18" s="14">
        <f t="shared" si="0"/>
        <v>16</v>
      </c>
      <c r="AK18" s="28" t="s">
        <v>3</v>
      </c>
      <c r="AL18" s="3">
        <v>2</v>
      </c>
    </row>
    <row r="19" spans="1:38" x14ac:dyDescent="0.2">
      <c r="A19" s="12" t="str">
        <f>'[1]Meet Data'!C170</f>
        <v>Administrative Referee</v>
      </c>
      <c r="B19" s="12">
        <f>COUNTA(A20:A22)</f>
        <v>1</v>
      </c>
      <c r="C19" s="12" t="str">
        <f>A19</f>
        <v>Administrative Referee</v>
      </c>
      <c r="D19" s="12">
        <f>COUNTA(C20:C22)</f>
        <v>1</v>
      </c>
      <c r="E19" s="12" t="str">
        <f>A19</f>
        <v>Administrative Referee</v>
      </c>
      <c r="F19" s="12">
        <f>COUNTA(E20:E22)</f>
        <v>1</v>
      </c>
      <c r="G19" s="12" t="str">
        <f>A19</f>
        <v>Administrative Referee</v>
      </c>
      <c r="H19" s="12">
        <f>COUNTA(G20:G22)</f>
        <v>1</v>
      </c>
      <c r="I19" s="12" t="str">
        <f>A19</f>
        <v>Administrative Referee</v>
      </c>
      <c r="J19" s="12">
        <f>COUNTA(I20:I22)</f>
        <v>1</v>
      </c>
      <c r="K19" s="12" t="str">
        <f>A19</f>
        <v>Administrative Referee</v>
      </c>
      <c r="L19" s="12">
        <f>COUNTA(K20:K22)</f>
        <v>1</v>
      </c>
      <c r="M19" s="12" t="str">
        <f>A19</f>
        <v>Administrative Referee</v>
      </c>
      <c r="N19" s="12">
        <f>COUNTA(M20:M22)</f>
        <v>1</v>
      </c>
      <c r="O19" s="12" t="str">
        <f>A19</f>
        <v>Administrative Referee</v>
      </c>
      <c r="P19" s="12">
        <f>COUNTA(O20:O22)</f>
        <v>1</v>
      </c>
      <c r="Q19" s="12" t="str">
        <f>A19</f>
        <v>Administrative Referee</v>
      </c>
      <c r="R19" s="12">
        <f>COUNTA(Q20:Q22)</f>
        <v>0</v>
      </c>
      <c r="S19" s="12" t="str">
        <f>A19</f>
        <v>Administrative Referee</v>
      </c>
      <c r="T19" s="12">
        <f>COUNTA(S20:S22)</f>
        <v>0</v>
      </c>
      <c r="U19" s="12" t="str">
        <f>A19</f>
        <v>Administrative Referee</v>
      </c>
      <c r="V19" s="12">
        <f>COUNTA(U20:U22)</f>
        <v>0</v>
      </c>
      <c r="W19" s="12" t="str">
        <f>A19</f>
        <v>Administrative Referee</v>
      </c>
      <c r="X19" s="12">
        <f>COUNTA(W20:W22)</f>
        <v>0</v>
      </c>
      <c r="Y19" s="12" t="str">
        <f>A19</f>
        <v>Administrative Referee</v>
      </c>
      <c r="Z19" s="12">
        <f>COUNTA(Y20:Y22)</f>
        <v>0</v>
      </c>
      <c r="AA19" s="12" t="str">
        <f>A19</f>
        <v>Administrative Referee</v>
      </c>
      <c r="AB19" s="12">
        <f>COUNTA(AA20:AA22)</f>
        <v>0</v>
      </c>
      <c r="AC19" s="12" t="str">
        <f>A19</f>
        <v>Administrative Referee</v>
      </c>
      <c r="AD19" s="12">
        <f>COUNTA(AC20:AC22)</f>
        <v>0</v>
      </c>
      <c r="AE19" s="12" t="str">
        <f>A19</f>
        <v>Administrative Referee</v>
      </c>
      <c r="AF19" s="12">
        <f>COUNTA(AE20:AE22)</f>
        <v>0</v>
      </c>
      <c r="AG19" s="12" t="str">
        <f>A19</f>
        <v>Administrative Referee</v>
      </c>
      <c r="AH19" s="12">
        <f>COUNTA(AG20:AG22)</f>
        <v>0</v>
      </c>
      <c r="AI19" s="27" t="s">
        <v>18</v>
      </c>
      <c r="AJ19" s="14">
        <f t="shared" si="0"/>
        <v>34</v>
      </c>
      <c r="AK19" s="3" t="s">
        <v>19</v>
      </c>
      <c r="AL19" s="3">
        <v>2</v>
      </c>
    </row>
    <row r="20" spans="1:38" x14ac:dyDescent="0.2">
      <c r="A20" s="29" t="s">
        <v>20</v>
      </c>
      <c r="B20" s="29"/>
      <c r="C20" s="29" t="s">
        <v>20</v>
      </c>
      <c r="D20" s="29"/>
      <c r="E20" s="29" t="s">
        <v>21</v>
      </c>
      <c r="F20" s="29" t="s">
        <v>22</v>
      </c>
      <c r="G20" s="29" t="s">
        <v>21</v>
      </c>
      <c r="H20" s="29" t="s">
        <v>22</v>
      </c>
      <c r="I20" s="29" t="s">
        <v>21</v>
      </c>
      <c r="J20" s="29" t="s">
        <v>22</v>
      </c>
      <c r="K20" s="29" t="s">
        <v>21</v>
      </c>
      <c r="L20" s="29" t="s">
        <v>22</v>
      </c>
      <c r="M20" s="29" t="s">
        <v>21</v>
      </c>
      <c r="N20" s="29" t="s">
        <v>22</v>
      </c>
      <c r="O20" s="29" t="s">
        <v>21</v>
      </c>
      <c r="P20" s="29" t="s">
        <v>22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 t="s">
        <v>23</v>
      </c>
      <c r="AJ20" s="14">
        <f t="shared" si="0"/>
        <v>14</v>
      </c>
      <c r="AK20" s="3" t="s">
        <v>19</v>
      </c>
      <c r="AL20" s="3">
        <v>2</v>
      </c>
    </row>
    <row r="21" spans="1:38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0" t="s">
        <v>24</v>
      </c>
      <c r="AJ21" s="14">
        <f t="shared" si="0"/>
        <v>0</v>
      </c>
      <c r="AK21" s="3" t="s">
        <v>19</v>
      </c>
      <c r="AL21" s="3">
        <v>2</v>
      </c>
    </row>
    <row r="22" spans="1:38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 t="s">
        <v>25</v>
      </c>
      <c r="AJ22" s="14">
        <f t="shared" si="0"/>
        <v>0</v>
      </c>
      <c r="AK22" s="3" t="s">
        <v>19</v>
      </c>
      <c r="AL22" s="3">
        <v>2</v>
      </c>
    </row>
    <row r="23" spans="1:38" x14ac:dyDescent="0.2">
      <c r="A23" s="12" t="str">
        <f>'[1]Meet Data'!C171</f>
        <v>Deck Referee</v>
      </c>
      <c r="B23" s="12">
        <f>COUNTA(A24:A27)</f>
        <v>0</v>
      </c>
      <c r="C23" s="12" t="str">
        <f>A23</f>
        <v>Deck Referee</v>
      </c>
      <c r="D23" s="12">
        <f>COUNTA(C24:C27)</f>
        <v>2</v>
      </c>
      <c r="E23" s="12" t="str">
        <f>A23</f>
        <v>Deck Referee</v>
      </c>
      <c r="F23" s="12">
        <f>COUNTA(E24:E27)</f>
        <v>2</v>
      </c>
      <c r="G23" s="12" t="str">
        <f>A23</f>
        <v>Deck Referee</v>
      </c>
      <c r="H23" s="12">
        <f>COUNTA(G24:G27)</f>
        <v>2</v>
      </c>
      <c r="I23" s="12" t="str">
        <f>A23</f>
        <v>Deck Referee</v>
      </c>
      <c r="J23" s="12">
        <f>COUNTA(I24:I27)</f>
        <v>1</v>
      </c>
      <c r="K23" s="12" t="str">
        <f>A23</f>
        <v>Deck Referee</v>
      </c>
      <c r="L23" s="12">
        <f>COUNTA(K24:K27)</f>
        <v>2</v>
      </c>
      <c r="M23" s="12" t="str">
        <f>A23</f>
        <v>Deck Referee</v>
      </c>
      <c r="N23" s="12">
        <f>COUNTA(M24:M27)</f>
        <v>0</v>
      </c>
      <c r="O23" s="12" t="str">
        <f>A23</f>
        <v>Deck Referee</v>
      </c>
      <c r="P23" s="12">
        <f>COUNTA(O24:O27)</f>
        <v>1</v>
      </c>
      <c r="Q23" s="12" t="str">
        <f>A23</f>
        <v>Deck Referee</v>
      </c>
      <c r="R23" s="12">
        <f>COUNTA(Q24:Q27)</f>
        <v>0</v>
      </c>
      <c r="S23" s="12" t="str">
        <f>A23</f>
        <v>Deck Referee</v>
      </c>
      <c r="T23" s="12">
        <f>COUNTA(S24:S27)</f>
        <v>0</v>
      </c>
      <c r="U23" s="12" t="str">
        <f>A23</f>
        <v>Deck Referee</v>
      </c>
      <c r="V23" s="12">
        <f>COUNTA(U24:U27)</f>
        <v>0</v>
      </c>
      <c r="W23" s="12" t="str">
        <f>A23</f>
        <v>Deck Referee</v>
      </c>
      <c r="X23" s="12">
        <f>COUNTA(W24:W27)</f>
        <v>0</v>
      </c>
      <c r="Y23" s="12" t="str">
        <f>A23</f>
        <v>Deck Referee</v>
      </c>
      <c r="Z23" s="12">
        <f>COUNTA(Y24:Y27)</f>
        <v>0</v>
      </c>
      <c r="AA23" s="12" t="str">
        <f>A23</f>
        <v>Deck Referee</v>
      </c>
      <c r="AB23" s="12">
        <f>COUNTA(AA24:AA27)</f>
        <v>0</v>
      </c>
      <c r="AC23" s="12" t="str">
        <f>A23</f>
        <v>Deck Referee</v>
      </c>
      <c r="AD23" s="12">
        <f>COUNTA(AC24:AC27)</f>
        <v>0</v>
      </c>
      <c r="AE23" s="12" t="str">
        <f>A23</f>
        <v>Deck Referee</v>
      </c>
      <c r="AF23" s="12">
        <f>COUNTA(AE24:AE27)</f>
        <v>0</v>
      </c>
      <c r="AG23" s="12" t="str">
        <f>A23</f>
        <v>Deck Referee</v>
      </c>
      <c r="AH23" s="12">
        <f>COUNTA(AG24:AG27)</f>
        <v>0</v>
      </c>
      <c r="AI23" s="27" t="s">
        <v>26</v>
      </c>
      <c r="AJ23" s="14">
        <f t="shared" si="0"/>
        <v>34</v>
      </c>
      <c r="AK23" s="3" t="s">
        <v>3</v>
      </c>
      <c r="AL23" s="3">
        <v>1</v>
      </c>
    </row>
    <row r="24" spans="1:38" s="14" customFormat="1" x14ac:dyDescent="0.2">
      <c r="A24" s="31"/>
      <c r="B24" s="29"/>
      <c r="C24" s="29" t="s">
        <v>27</v>
      </c>
      <c r="D24" s="29" t="s">
        <v>28</v>
      </c>
      <c r="E24" s="29" t="s">
        <v>27</v>
      </c>
      <c r="F24" s="29" t="s">
        <v>28</v>
      </c>
      <c r="G24" s="29" t="s">
        <v>27</v>
      </c>
      <c r="H24" s="29" t="s">
        <v>28</v>
      </c>
      <c r="I24" s="29" t="s">
        <v>29</v>
      </c>
      <c r="J24" s="29" t="s">
        <v>30</v>
      </c>
      <c r="K24" s="29" t="s">
        <v>31</v>
      </c>
      <c r="L24" s="29" t="s">
        <v>22</v>
      </c>
      <c r="M24" s="31"/>
      <c r="N24" s="29"/>
      <c r="O24" s="29" t="s">
        <v>32</v>
      </c>
      <c r="P24" s="29" t="s">
        <v>33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" t="s">
        <v>34</v>
      </c>
      <c r="AJ24" s="14">
        <f t="shared" si="0"/>
        <v>12</v>
      </c>
      <c r="AK24" s="3" t="s">
        <v>3</v>
      </c>
      <c r="AL24" s="14">
        <v>1</v>
      </c>
    </row>
    <row r="25" spans="1:38" x14ac:dyDescent="0.2">
      <c r="A25" s="29"/>
      <c r="B25" s="29"/>
      <c r="C25" s="29" t="s">
        <v>29</v>
      </c>
      <c r="D25" s="29" t="s">
        <v>30</v>
      </c>
      <c r="E25" s="29" t="s">
        <v>29</v>
      </c>
      <c r="F25" s="29" t="s">
        <v>30</v>
      </c>
      <c r="G25" s="29" t="s">
        <v>29</v>
      </c>
      <c r="H25" s="29" t="s">
        <v>30</v>
      </c>
      <c r="I25" s="29"/>
      <c r="J25" s="29"/>
      <c r="K25" s="29" t="s">
        <v>32</v>
      </c>
      <c r="L25" s="29" t="s">
        <v>33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" t="s">
        <v>35</v>
      </c>
      <c r="AJ25" s="14">
        <f t="shared" si="0"/>
        <v>8</v>
      </c>
      <c r="AK25" s="3" t="s">
        <v>3</v>
      </c>
      <c r="AL25" s="3">
        <v>1</v>
      </c>
    </row>
    <row r="26" spans="1:38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" t="s">
        <v>36</v>
      </c>
      <c r="AJ26" s="14">
        <f t="shared" si="0"/>
        <v>0</v>
      </c>
      <c r="AK26" s="28" t="s">
        <v>3</v>
      </c>
      <c r="AL26" s="3">
        <v>1</v>
      </c>
    </row>
    <row r="27" spans="1:38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" t="s">
        <v>37</v>
      </c>
      <c r="AJ27" s="14">
        <f t="shared" si="0"/>
        <v>0</v>
      </c>
      <c r="AK27" s="3" t="s">
        <v>3</v>
      </c>
      <c r="AL27" s="3">
        <v>1</v>
      </c>
    </row>
    <row r="28" spans="1:38" x14ac:dyDescent="0.2">
      <c r="A28" s="12" t="str">
        <f>'[1]Meet Data'!C172</f>
        <v>Starter</v>
      </c>
      <c r="B28" s="12">
        <f>COUNTA(A29:A33)</f>
        <v>1</v>
      </c>
      <c r="C28" s="12" t="str">
        <f>A28</f>
        <v>Starter</v>
      </c>
      <c r="D28" s="12">
        <f>COUNTA(C29:C33)</f>
        <v>3</v>
      </c>
      <c r="E28" s="12" t="str">
        <f>A28</f>
        <v>Starter</v>
      </c>
      <c r="F28" s="12">
        <f>COUNTA(E29:E33)</f>
        <v>3</v>
      </c>
      <c r="G28" s="12" t="str">
        <f>A28</f>
        <v>Starter</v>
      </c>
      <c r="H28" s="12">
        <f>COUNTA(G29:G33)</f>
        <v>3</v>
      </c>
      <c r="I28" s="12" t="str">
        <f>A28</f>
        <v>Starter</v>
      </c>
      <c r="J28" s="12">
        <f>COUNTA(I29:I33)</f>
        <v>2</v>
      </c>
      <c r="K28" s="12" t="str">
        <f>A28</f>
        <v>Starter</v>
      </c>
      <c r="L28" s="12">
        <f>COUNTA(K29:K33)</f>
        <v>2</v>
      </c>
      <c r="M28" s="12" t="str">
        <f>A28</f>
        <v>Starter</v>
      </c>
      <c r="N28" s="12">
        <f>COUNTA(M29:M33)</f>
        <v>1</v>
      </c>
      <c r="O28" s="12" t="str">
        <f>A28</f>
        <v>Starter</v>
      </c>
      <c r="P28" s="12">
        <f>COUNTA(O29:O33)</f>
        <v>2</v>
      </c>
      <c r="Q28" s="12" t="str">
        <f>A28</f>
        <v>Starter</v>
      </c>
      <c r="R28" s="12">
        <f>COUNTA(Q29:Q33)</f>
        <v>0</v>
      </c>
      <c r="S28" s="12" t="str">
        <f>A28</f>
        <v>Starter</v>
      </c>
      <c r="T28" s="12">
        <f>COUNTA(S29:S33)</f>
        <v>0</v>
      </c>
      <c r="U28" s="12" t="str">
        <f>A28</f>
        <v>Starter</v>
      </c>
      <c r="V28" s="12">
        <f>COUNTA(U29:U33)</f>
        <v>0</v>
      </c>
      <c r="W28" s="12" t="str">
        <f>A28</f>
        <v>Starter</v>
      </c>
      <c r="X28" s="12">
        <f>COUNTA(W29:W33)</f>
        <v>0</v>
      </c>
      <c r="Y28" s="12" t="str">
        <f>A28</f>
        <v>Starter</v>
      </c>
      <c r="Z28" s="12">
        <f>COUNTA(Y29:Y33)</f>
        <v>0</v>
      </c>
      <c r="AA28" s="12" t="str">
        <f>A28</f>
        <v>Starter</v>
      </c>
      <c r="AB28" s="12">
        <f>COUNTA(AA29:AA33)</f>
        <v>0</v>
      </c>
      <c r="AC28" s="12" t="str">
        <f>A28</f>
        <v>Starter</v>
      </c>
      <c r="AD28" s="12">
        <f>COUNTA(AC29:AC33)</f>
        <v>0</v>
      </c>
      <c r="AE28" s="12" t="str">
        <f>A28</f>
        <v>Starter</v>
      </c>
      <c r="AF28" s="12">
        <f>COUNTA(AE29:AE33)</f>
        <v>0</v>
      </c>
      <c r="AG28" s="12" t="str">
        <f>A28</f>
        <v>Starter</v>
      </c>
      <c r="AH28" s="12">
        <f>COUNTA(AG29:AG33)</f>
        <v>0</v>
      </c>
      <c r="AI28" s="27" t="s">
        <v>38</v>
      </c>
      <c r="AJ28" s="14">
        <f t="shared" si="0"/>
        <v>34</v>
      </c>
      <c r="AK28" s="3" t="s">
        <v>3</v>
      </c>
      <c r="AL28" s="3">
        <v>1</v>
      </c>
    </row>
    <row r="29" spans="1:38" x14ac:dyDescent="0.2">
      <c r="A29" s="29" t="s">
        <v>27</v>
      </c>
      <c r="B29" s="29" t="s">
        <v>28</v>
      </c>
      <c r="C29" s="29" t="s">
        <v>39</v>
      </c>
      <c r="D29" s="29" t="s">
        <v>33</v>
      </c>
      <c r="E29" s="29" t="s">
        <v>39</v>
      </c>
      <c r="F29" s="29" t="s">
        <v>33</v>
      </c>
      <c r="G29" s="29" t="s">
        <v>39</v>
      </c>
      <c r="H29" s="29" t="s">
        <v>33</v>
      </c>
      <c r="I29" s="29" t="s">
        <v>39</v>
      </c>
      <c r="J29" s="29" t="s">
        <v>33</v>
      </c>
      <c r="K29" s="29"/>
      <c r="L29" s="29"/>
      <c r="M29" s="29" t="s">
        <v>40</v>
      </c>
      <c r="N29" s="29"/>
      <c r="O29" s="29" t="s">
        <v>39</v>
      </c>
      <c r="P29" s="29" t="s">
        <v>33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" t="s">
        <v>41</v>
      </c>
      <c r="AJ29" s="14">
        <f t="shared" si="0"/>
        <v>13</v>
      </c>
      <c r="AK29" s="3" t="s">
        <v>3</v>
      </c>
      <c r="AL29" s="3">
        <v>1</v>
      </c>
    </row>
    <row r="30" spans="1:38" x14ac:dyDescent="0.2">
      <c r="A30" s="29"/>
      <c r="B30" s="29"/>
      <c r="C30" s="32" t="s">
        <v>42</v>
      </c>
      <c r="D30" s="29" t="s">
        <v>33</v>
      </c>
      <c r="E30" s="32" t="s">
        <v>42</v>
      </c>
      <c r="F30" s="29" t="s">
        <v>33</v>
      </c>
      <c r="G30" s="32" t="s">
        <v>42</v>
      </c>
      <c r="H30" s="29" t="s">
        <v>33</v>
      </c>
      <c r="I30" s="29" t="s">
        <v>43</v>
      </c>
      <c r="J30" s="29" t="s">
        <v>44</v>
      </c>
      <c r="K30" s="32" t="s">
        <v>42</v>
      </c>
      <c r="L30" s="29" t="s">
        <v>33</v>
      </c>
      <c r="M30" s="29"/>
      <c r="N30" s="29"/>
      <c r="O30" s="29" t="s">
        <v>43</v>
      </c>
      <c r="P30" s="29" t="s">
        <v>44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" t="s">
        <v>45</v>
      </c>
      <c r="AJ30" s="14">
        <f t="shared" si="0"/>
        <v>12</v>
      </c>
      <c r="AK30" s="3" t="s">
        <v>3</v>
      </c>
      <c r="AL30" s="3">
        <v>1</v>
      </c>
    </row>
    <row r="31" spans="1:38" x14ac:dyDescent="0.2">
      <c r="A31" s="29"/>
      <c r="B31" s="29"/>
      <c r="C31" s="29" t="s">
        <v>43</v>
      </c>
      <c r="D31" s="29" t="s">
        <v>44</v>
      </c>
      <c r="E31" s="29" t="s">
        <v>43</v>
      </c>
      <c r="F31" s="29" t="s">
        <v>44</v>
      </c>
      <c r="G31" s="29" t="s">
        <v>43</v>
      </c>
      <c r="H31" s="29" t="s">
        <v>44</v>
      </c>
      <c r="I31" s="29"/>
      <c r="J31" s="29"/>
      <c r="K31" s="29" t="s">
        <v>43</v>
      </c>
      <c r="L31" s="29" t="s">
        <v>44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" t="s">
        <v>46</v>
      </c>
      <c r="AJ31" s="14">
        <f t="shared" si="0"/>
        <v>8</v>
      </c>
      <c r="AK31" s="3" t="s">
        <v>3</v>
      </c>
      <c r="AL31" s="3">
        <v>1</v>
      </c>
    </row>
    <row r="32" spans="1:38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" t="s">
        <v>47</v>
      </c>
      <c r="AJ32" s="14">
        <f t="shared" si="0"/>
        <v>0</v>
      </c>
      <c r="AK32" s="3" t="s">
        <v>19</v>
      </c>
      <c r="AL32" s="3">
        <v>1</v>
      </c>
    </row>
    <row r="33" spans="1:38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" t="s">
        <v>48</v>
      </c>
      <c r="AJ33" s="14">
        <f t="shared" si="0"/>
        <v>0</v>
      </c>
      <c r="AK33" s="3" t="s">
        <v>3</v>
      </c>
      <c r="AL33" s="3">
        <v>1</v>
      </c>
    </row>
    <row r="34" spans="1:38" x14ac:dyDescent="0.2">
      <c r="A34" s="12" t="str">
        <f>'[1]Meet Data'!C173</f>
        <v>Chief Judge</v>
      </c>
      <c r="B34" s="12">
        <f>COUNTA(A35:A40)</f>
        <v>0</v>
      </c>
      <c r="C34" s="12" t="str">
        <f>A34</f>
        <v>Chief Judge</v>
      </c>
      <c r="D34" s="12">
        <f>COUNTA(C35:C40)</f>
        <v>2</v>
      </c>
      <c r="E34" s="12" t="str">
        <f>A34</f>
        <v>Chief Judge</v>
      </c>
      <c r="F34" s="12">
        <f>COUNTA(E35:E40)</f>
        <v>2</v>
      </c>
      <c r="G34" s="12" t="str">
        <f>A34</f>
        <v>Chief Judge</v>
      </c>
      <c r="H34" s="12">
        <f>COUNTA(G35:G40)</f>
        <v>3</v>
      </c>
      <c r="I34" s="12" t="str">
        <f>A34</f>
        <v>Chief Judge</v>
      </c>
      <c r="J34" s="12">
        <f>COUNTA(I35:I40)</f>
        <v>3</v>
      </c>
      <c r="K34" s="12" t="str">
        <f>A34</f>
        <v>Chief Judge</v>
      </c>
      <c r="L34" s="12">
        <f>COUNTA(K35:K40)</f>
        <v>3</v>
      </c>
      <c r="M34" s="12" t="str">
        <f>A34</f>
        <v>Chief Judge</v>
      </c>
      <c r="N34" s="12">
        <f>COUNTA(M35:M40)</f>
        <v>0</v>
      </c>
      <c r="O34" s="12" t="str">
        <f>A34</f>
        <v>Chief Judge</v>
      </c>
      <c r="P34" s="12">
        <f>COUNTA(O35:O40)</f>
        <v>2</v>
      </c>
      <c r="Q34" s="12" t="str">
        <f>A34</f>
        <v>Chief Judge</v>
      </c>
      <c r="R34" s="12">
        <f>COUNTA(Q35:Q40)</f>
        <v>0</v>
      </c>
      <c r="S34" s="12" t="str">
        <f>A34</f>
        <v>Chief Judge</v>
      </c>
      <c r="T34" s="12">
        <f>COUNTA(S35:S40)</f>
        <v>0</v>
      </c>
      <c r="U34" s="12" t="str">
        <f>A34</f>
        <v>Chief Judge</v>
      </c>
      <c r="V34" s="12">
        <f>COUNTA(U35:U40)</f>
        <v>0</v>
      </c>
      <c r="W34" s="12" t="str">
        <f>A34</f>
        <v>Chief Judge</v>
      </c>
      <c r="X34" s="12">
        <f>COUNTA(W35:W40)</f>
        <v>0</v>
      </c>
      <c r="Y34" s="12" t="str">
        <f>A34</f>
        <v>Chief Judge</v>
      </c>
      <c r="Z34" s="12">
        <f>COUNTA(Y35:Y40)</f>
        <v>0</v>
      </c>
      <c r="AA34" s="12" t="str">
        <f>A34</f>
        <v>Chief Judge</v>
      </c>
      <c r="AB34" s="12">
        <f>COUNTA(AA35:AA40)</f>
        <v>0</v>
      </c>
      <c r="AC34" s="12" t="str">
        <f>A34</f>
        <v>Chief Judge</v>
      </c>
      <c r="AD34" s="12">
        <f>COUNTA(AC35:AC40)</f>
        <v>0</v>
      </c>
      <c r="AE34" s="12" t="str">
        <f>A34</f>
        <v>Chief Judge</v>
      </c>
      <c r="AF34" s="12">
        <f>COUNTA(AE35:AE40)</f>
        <v>0</v>
      </c>
      <c r="AG34" s="12" t="str">
        <f>A34</f>
        <v>Chief Judge</v>
      </c>
      <c r="AH34" s="12">
        <f>COUNTA(AG35:AG40)</f>
        <v>0</v>
      </c>
      <c r="AI34" s="27" t="s">
        <v>49</v>
      </c>
      <c r="AJ34" s="14">
        <f t="shared" si="0"/>
        <v>34</v>
      </c>
      <c r="AK34" s="3" t="s">
        <v>3</v>
      </c>
      <c r="AL34" s="3">
        <v>1</v>
      </c>
    </row>
    <row r="35" spans="1:38" x14ac:dyDescent="0.2">
      <c r="A35" s="29"/>
      <c r="B35" s="29"/>
      <c r="C35" s="32" t="s">
        <v>50</v>
      </c>
      <c r="D35" s="29" t="s">
        <v>51</v>
      </c>
      <c r="E35" s="32" t="s">
        <v>50</v>
      </c>
      <c r="F35" s="29" t="s">
        <v>51</v>
      </c>
      <c r="G35" s="32" t="s">
        <v>50</v>
      </c>
      <c r="H35" s="29" t="s">
        <v>51</v>
      </c>
      <c r="I35" s="32" t="s">
        <v>50</v>
      </c>
      <c r="J35" s="29" t="s">
        <v>51</v>
      </c>
      <c r="K35" s="32" t="s">
        <v>50</v>
      </c>
      <c r="L35" s="29" t="s">
        <v>51</v>
      </c>
      <c r="M35" s="29"/>
      <c r="N35" s="29"/>
      <c r="O35" s="32" t="s">
        <v>50</v>
      </c>
      <c r="P35" s="29" t="s">
        <v>51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" t="s">
        <v>52</v>
      </c>
      <c r="AJ35" s="14">
        <f t="shared" si="0"/>
        <v>12</v>
      </c>
      <c r="AK35" s="3" t="s">
        <v>3</v>
      </c>
      <c r="AL35" s="3">
        <v>1</v>
      </c>
    </row>
    <row r="36" spans="1:38" x14ac:dyDescent="0.2">
      <c r="A36" s="29"/>
      <c r="B36" s="29"/>
      <c r="C36" s="32" t="s">
        <v>53</v>
      </c>
      <c r="D36" s="29" t="s">
        <v>54</v>
      </c>
      <c r="E36" s="32" t="s">
        <v>53</v>
      </c>
      <c r="F36" s="29" t="s">
        <v>54</v>
      </c>
      <c r="G36" s="32" t="s">
        <v>53</v>
      </c>
      <c r="H36" s="29" t="s">
        <v>54</v>
      </c>
      <c r="I36" s="32" t="s">
        <v>53</v>
      </c>
      <c r="J36" s="29" t="s">
        <v>54</v>
      </c>
      <c r="K36" s="32" t="s">
        <v>53</v>
      </c>
      <c r="L36" s="29" t="s">
        <v>54</v>
      </c>
      <c r="M36" s="29"/>
      <c r="N36" s="29"/>
      <c r="O36" s="32" t="s">
        <v>55</v>
      </c>
      <c r="P36" s="29" t="s">
        <v>56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" t="s">
        <v>57</v>
      </c>
      <c r="AJ36" s="14">
        <f t="shared" si="0"/>
        <v>12</v>
      </c>
      <c r="AK36" s="3" t="s">
        <v>3</v>
      </c>
      <c r="AL36" s="3">
        <v>1</v>
      </c>
    </row>
    <row r="37" spans="1:38" x14ac:dyDescent="0.2">
      <c r="A37" s="29"/>
      <c r="B37" s="29"/>
      <c r="C37" s="29"/>
      <c r="D37" s="29"/>
      <c r="E37" s="29"/>
      <c r="F37" s="29"/>
      <c r="G37" s="32" t="s">
        <v>55</v>
      </c>
      <c r="H37" s="29" t="s">
        <v>56</v>
      </c>
      <c r="I37" s="32" t="s">
        <v>55</v>
      </c>
      <c r="J37" s="29" t="s">
        <v>56</v>
      </c>
      <c r="K37" s="32" t="s">
        <v>55</v>
      </c>
      <c r="L37" s="29" t="s">
        <v>56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" t="s">
        <v>58</v>
      </c>
      <c r="AJ37" s="14">
        <f t="shared" si="0"/>
        <v>6</v>
      </c>
      <c r="AK37" s="3" t="s">
        <v>3</v>
      </c>
      <c r="AL37" s="3">
        <v>1</v>
      </c>
    </row>
    <row r="38" spans="1:38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3" t="s">
        <v>59</v>
      </c>
      <c r="AJ38" s="14">
        <f t="shared" si="0"/>
        <v>0</v>
      </c>
      <c r="AK38" s="3" t="s">
        <v>19</v>
      </c>
      <c r="AL38" s="3">
        <v>1</v>
      </c>
    </row>
    <row r="39" spans="1:38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" t="s">
        <v>60</v>
      </c>
      <c r="AJ39" s="14">
        <f t="shared" si="0"/>
        <v>0</v>
      </c>
      <c r="AK39" s="3" t="s">
        <v>19</v>
      </c>
      <c r="AL39" s="3">
        <v>1</v>
      </c>
    </row>
    <row r="40" spans="1:38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" t="s">
        <v>61</v>
      </c>
      <c r="AJ40" s="14">
        <f t="shared" si="0"/>
        <v>0</v>
      </c>
      <c r="AK40" s="3" t="s">
        <v>3</v>
      </c>
      <c r="AL40" s="3">
        <v>1</v>
      </c>
    </row>
    <row r="41" spans="1:38" x14ac:dyDescent="0.2">
      <c r="A41" s="12" t="str">
        <f>'[1]Meet Data'!C174</f>
        <v>Stroke &amp; Turn</v>
      </c>
      <c r="B41" s="12">
        <f>COUNTA(A42:A61)</f>
        <v>2</v>
      </c>
      <c r="C41" s="12" t="str">
        <f>A41</f>
        <v>Stroke &amp; Turn</v>
      </c>
      <c r="D41" s="12">
        <f>COUNTA(C42:C61)</f>
        <v>6</v>
      </c>
      <c r="E41" s="12" t="str">
        <f>A41</f>
        <v>Stroke &amp; Turn</v>
      </c>
      <c r="F41" s="12">
        <f>COUNTA(E42:E61)</f>
        <v>8</v>
      </c>
      <c r="G41" s="12" t="str">
        <f>A41</f>
        <v>Stroke &amp; Turn</v>
      </c>
      <c r="H41" s="12">
        <f>COUNTA(G42:G61)</f>
        <v>9</v>
      </c>
      <c r="I41" s="12" t="str">
        <f>A41</f>
        <v>Stroke &amp; Turn</v>
      </c>
      <c r="J41" s="12">
        <f>COUNTA(I42:I61)</f>
        <v>10</v>
      </c>
      <c r="K41" s="12" t="str">
        <f>A41</f>
        <v>Stroke &amp; Turn</v>
      </c>
      <c r="L41" s="12">
        <f>COUNTA(K42:K61)</f>
        <v>8</v>
      </c>
      <c r="M41" s="12" t="str">
        <f>A41</f>
        <v>Stroke &amp; Turn</v>
      </c>
      <c r="N41" s="12">
        <f>COUNTA(M42:M61)</f>
        <v>2</v>
      </c>
      <c r="O41" s="12" t="str">
        <f>A41</f>
        <v>Stroke &amp; Turn</v>
      </c>
      <c r="P41" s="12">
        <f>COUNTA(O42:O61)</f>
        <v>5</v>
      </c>
      <c r="Q41" s="12" t="str">
        <f>A41</f>
        <v>Stroke &amp; Turn</v>
      </c>
      <c r="R41" s="12">
        <f>COUNTA(Q42:Q61)</f>
        <v>0</v>
      </c>
      <c r="S41" s="12" t="str">
        <f>A41</f>
        <v>Stroke &amp; Turn</v>
      </c>
      <c r="T41" s="12">
        <f>COUNTA(S42:S61)</f>
        <v>0</v>
      </c>
      <c r="U41" s="12" t="str">
        <f>A41</f>
        <v>Stroke &amp; Turn</v>
      </c>
      <c r="V41" s="12">
        <f>COUNTA(U42:U61)</f>
        <v>0</v>
      </c>
      <c r="W41" s="12" t="str">
        <f>A41</f>
        <v>Stroke &amp; Turn</v>
      </c>
      <c r="X41" s="12">
        <f>COUNTA(W42:W61)</f>
        <v>0</v>
      </c>
      <c r="Y41" s="12" t="str">
        <f>A41</f>
        <v>Stroke &amp; Turn</v>
      </c>
      <c r="Z41" s="12">
        <f>COUNTA(Y42:Y61)</f>
        <v>0</v>
      </c>
      <c r="AA41" s="12" t="str">
        <f>A41</f>
        <v>Stroke &amp; Turn</v>
      </c>
      <c r="AB41" s="12">
        <f>COUNTA(AA42:AA61)</f>
        <v>0</v>
      </c>
      <c r="AC41" s="12" t="str">
        <f>A41</f>
        <v>Stroke &amp; Turn</v>
      </c>
      <c r="AD41" s="12">
        <f>COUNTA(AC42:AC61)</f>
        <v>0</v>
      </c>
      <c r="AE41" s="12" t="str">
        <f>A41</f>
        <v>Stroke &amp; Turn</v>
      </c>
      <c r="AF41" s="12">
        <f>COUNTA(AE42:AE61)</f>
        <v>0</v>
      </c>
      <c r="AG41" s="12" t="str">
        <f>A41</f>
        <v>Stroke &amp; Turn</v>
      </c>
      <c r="AH41" s="12">
        <f>COUNTA(AG42:AG61)</f>
        <v>0</v>
      </c>
      <c r="AI41" s="27" t="s">
        <v>62</v>
      </c>
      <c r="AJ41" s="14">
        <f t="shared" si="0"/>
        <v>34</v>
      </c>
      <c r="AK41" s="3" t="s">
        <v>3</v>
      </c>
      <c r="AL41" s="3">
        <v>1</v>
      </c>
    </row>
    <row r="42" spans="1:38" ht="12.6" customHeight="1" x14ac:dyDescent="0.2">
      <c r="A42" s="29" t="s">
        <v>63</v>
      </c>
      <c r="B42" s="29" t="s">
        <v>11</v>
      </c>
      <c r="C42" s="29" t="s">
        <v>64</v>
      </c>
      <c r="D42" s="29" t="s">
        <v>33</v>
      </c>
      <c r="E42" s="29" t="s">
        <v>64</v>
      </c>
      <c r="F42" s="29" t="s">
        <v>33</v>
      </c>
      <c r="G42" s="29" t="s">
        <v>64</v>
      </c>
      <c r="H42" s="29" t="s">
        <v>33</v>
      </c>
      <c r="I42" s="29" t="s">
        <v>64</v>
      </c>
      <c r="J42" s="29" t="s">
        <v>33</v>
      </c>
      <c r="K42" s="29" t="s">
        <v>65</v>
      </c>
      <c r="L42" s="29" t="s">
        <v>66</v>
      </c>
      <c r="M42" s="29" t="s">
        <v>67</v>
      </c>
      <c r="N42" s="29" t="s">
        <v>22</v>
      </c>
      <c r="O42" s="29" t="s">
        <v>67</v>
      </c>
      <c r="P42" s="29" t="s">
        <v>22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" t="s">
        <v>68</v>
      </c>
      <c r="AJ42" s="14">
        <f t="shared" si="0"/>
        <v>16</v>
      </c>
      <c r="AK42" s="3" t="s">
        <v>3</v>
      </c>
      <c r="AL42" s="3">
        <v>1</v>
      </c>
    </row>
    <row r="43" spans="1:38" ht="12.6" customHeight="1" x14ac:dyDescent="0.2">
      <c r="A43" s="31" t="s">
        <v>69</v>
      </c>
      <c r="B43" s="29" t="s">
        <v>70</v>
      </c>
      <c r="C43" s="29" t="s">
        <v>71</v>
      </c>
      <c r="D43" s="29" t="s">
        <v>51</v>
      </c>
      <c r="E43" s="29" t="s">
        <v>71</v>
      </c>
      <c r="F43" s="29" t="s">
        <v>51</v>
      </c>
      <c r="G43" s="29" t="s">
        <v>71</v>
      </c>
      <c r="H43" s="29" t="s">
        <v>51</v>
      </c>
      <c r="I43" s="29" t="s">
        <v>71</v>
      </c>
      <c r="J43" s="29" t="s">
        <v>51</v>
      </c>
      <c r="K43" s="29" t="s">
        <v>72</v>
      </c>
      <c r="L43" s="29" t="s">
        <v>33</v>
      </c>
      <c r="M43" s="32" t="s">
        <v>73</v>
      </c>
      <c r="N43" s="29" t="s">
        <v>28</v>
      </c>
      <c r="O43" s="32" t="s">
        <v>73</v>
      </c>
      <c r="P43" s="29" t="s">
        <v>28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" t="s">
        <v>74</v>
      </c>
      <c r="AJ43" s="14">
        <f t="shared" si="0"/>
        <v>16</v>
      </c>
      <c r="AK43" s="3" t="s">
        <v>3</v>
      </c>
      <c r="AL43" s="3">
        <v>1</v>
      </c>
    </row>
    <row r="44" spans="1:38" ht="12.6" customHeight="1" x14ac:dyDescent="0.2">
      <c r="A44" s="29"/>
      <c r="B44" s="29"/>
      <c r="C44" s="29" t="s">
        <v>63</v>
      </c>
      <c r="D44" s="29" t="s">
        <v>11</v>
      </c>
      <c r="E44" s="29" t="s">
        <v>75</v>
      </c>
      <c r="F44" s="29" t="s">
        <v>33</v>
      </c>
      <c r="G44" s="29" t="s">
        <v>72</v>
      </c>
      <c r="H44" s="29" t="s">
        <v>33</v>
      </c>
      <c r="I44" s="29" t="s">
        <v>72</v>
      </c>
      <c r="J44" s="29" t="s">
        <v>33</v>
      </c>
      <c r="K44" s="29" t="s">
        <v>75</v>
      </c>
      <c r="L44" s="29" t="s">
        <v>33</v>
      </c>
      <c r="M44" s="29"/>
      <c r="N44" s="29"/>
      <c r="O44" s="29" t="s">
        <v>76</v>
      </c>
      <c r="P44" s="29" t="s">
        <v>66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3" t="s">
        <v>77</v>
      </c>
      <c r="AJ44" s="14">
        <f t="shared" si="0"/>
        <v>12</v>
      </c>
      <c r="AK44" s="3" t="s">
        <v>3</v>
      </c>
      <c r="AL44" s="3">
        <v>1</v>
      </c>
    </row>
    <row r="45" spans="1:38" ht="12.6" customHeight="1" x14ac:dyDescent="0.2">
      <c r="A45" s="29"/>
      <c r="B45" s="29"/>
      <c r="C45" s="29" t="s">
        <v>75</v>
      </c>
      <c r="D45" s="29" t="s">
        <v>33</v>
      </c>
      <c r="E45" s="29" t="s">
        <v>76</v>
      </c>
      <c r="F45" s="29" t="s">
        <v>66</v>
      </c>
      <c r="G45" s="29" t="s">
        <v>75</v>
      </c>
      <c r="H45" s="29" t="s">
        <v>33</v>
      </c>
      <c r="I45" s="29" t="s">
        <v>75</v>
      </c>
      <c r="J45" s="29" t="s">
        <v>33</v>
      </c>
      <c r="K45" s="29" t="s">
        <v>67</v>
      </c>
      <c r="L45" s="29" t="s">
        <v>22</v>
      </c>
      <c r="M45" s="29"/>
      <c r="N45" s="29"/>
      <c r="O45" s="29" t="s">
        <v>78</v>
      </c>
      <c r="P45" s="29" t="s">
        <v>66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3" t="s">
        <v>79</v>
      </c>
      <c r="AJ45" s="14">
        <f t="shared" si="0"/>
        <v>12</v>
      </c>
      <c r="AK45" s="3" t="s">
        <v>3</v>
      </c>
      <c r="AL45" s="3">
        <v>1</v>
      </c>
    </row>
    <row r="46" spans="1:38" ht="12.6" customHeight="1" x14ac:dyDescent="0.2">
      <c r="A46" s="29"/>
      <c r="B46" s="29"/>
      <c r="C46" s="29" t="s">
        <v>80</v>
      </c>
      <c r="D46" s="29" t="s">
        <v>81</v>
      </c>
      <c r="E46" s="29" t="s">
        <v>65</v>
      </c>
      <c r="F46" s="29" t="s">
        <v>66</v>
      </c>
      <c r="G46" s="29" t="s">
        <v>67</v>
      </c>
      <c r="H46" s="29" t="s">
        <v>22</v>
      </c>
      <c r="I46" s="29" t="s">
        <v>67</v>
      </c>
      <c r="J46" s="29" t="s">
        <v>22</v>
      </c>
      <c r="K46" s="32" t="s">
        <v>73</v>
      </c>
      <c r="L46" s="29" t="s">
        <v>28</v>
      </c>
      <c r="M46" s="29"/>
      <c r="N46" s="29"/>
      <c r="O46" s="29" t="s">
        <v>82</v>
      </c>
      <c r="P46" s="29" t="s">
        <v>22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3" t="s">
        <v>83</v>
      </c>
      <c r="AJ46" s="14">
        <f t="shared" si="0"/>
        <v>12</v>
      </c>
      <c r="AK46" s="3" t="s">
        <v>3</v>
      </c>
      <c r="AL46" s="3">
        <v>1</v>
      </c>
    </row>
    <row r="47" spans="1:38" ht="12.6" customHeight="1" x14ac:dyDescent="0.2">
      <c r="A47" s="29"/>
      <c r="B47" s="29"/>
      <c r="C47" s="29" t="s">
        <v>67</v>
      </c>
      <c r="D47" s="29" t="s">
        <v>22</v>
      </c>
      <c r="E47" s="29" t="s">
        <v>84</v>
      </c>
      <c r="F47" s="29" t="s">
        <v>66</v>
      </c>
      <c r="G47" s="29" t="s">
        <v>80</v>
      </c>
      <c r="H47" s="29" t="s">
        <v>81</v>
      </c>
      <c r="I47" s="32" t="s">
        <v>73</v>
      </c>
      <c r="J47" s="29" t="s">
        <v>28</v>
      </c>
      <c r="K47" s="29" t="s">
        <v>78</v>
      </c>
      <c r="L47" s="29" t="s">
        <v>66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3" t="s">
        <v>85</v>
      </c>
      <c r="AJ47" s="14">
        <f t="shared" si="0"/>
        <v>10</v>
      </c>
      <c r="AK47" s="3" t="s">
        <v>3</v>
      </c>
      <c r="AL47" s="3">
        <v>1</v>
      </c>
    </row>
    <row r="48" spans="1:38" ht="12.6" customHeight="1" x14ac:dyDescent="0.2">
      <c r="A48" s="29"/>
      <c r="B48" s="29"/>
      <c r="C48" s="29"/>
      <c r="D48" s="29"/>
      <c r="E48" s="29" t="s">
        <v>86</v>
      </c>
      <c r="F48" s="29" t="s">
        <v>33</v>
      </c>
      <c r="G48" s="29" t="s">
        <v>65</v>
      </c>
      <c r="H48" s="29" t="s">
        <v>66</v>
      </c>
      <c r="I48" s="29" t="s">
        <v>65</v>
      </c>
      <c r="J48" s="29" t="s">
        <v>66</v>
      </c>
      <c r="K48" s="29" t="s">
        <v>84</v>
      </c>
      <c r="L48" s="29" t="s">
        <v>66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" t="s">
        <v>87</v>
      </c>
      <c r="AJ48" s="14">
        <f t="shared" si="0"/>
        <v>8</v>
      </c>
      <c r="AK48" s="3" t="s">
        <v>3</v>
      </c>
      <c r="AL48" s="3">
        <v>1</v>
      </c>
    </row>
    <row r="49" spans="1:38" ht="12.6" customHeight="1" x14ac:dyDescent="0.2">
      <c r="A49" s="29"/>
      <c r="B49" s="29"/>
      <c r="C49" s="29"/>
      <c r="D49" s="29"/>
      <c r="E49" s="29" t="s">
        <v>67</v>
      </c>
      <c r="F49" s="29" t="s">
        <v>22</v>
      </c>
      <c r="G49" s="29" t="s">
        <v>78</v>
      </c>
      <c r="H49" s="29" t="s">
        <v>66</v>
      </c>
      <c r="I49" s="29" t="s">
        <v>78</v>
      </c>
      <c r="J49" s="29" t="s">
        <v>66</v>
      </c>
      <c r="K49" s="29" t="s">
        <v>82</v>
      </c>
      <c r="L49" s="29" t="s">
        <v>22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3" t="s">
        <v>88</v>
      </c>
      <c r="AJ49" s="14">
        <f t="shared" si="0"/>
        <v>8</v>
      </c>
      <c r="AK49" s="3" t="s">
        <v>3</v>
      </c>
      <c r="AL49" s="3">
        <v>1</v>
      </c>
    </row>
    <row r="50" spans="1:38" ht="12.6" customHeight="1" x14ac:dyDescent="0.2">
      <c r="A50" s="29"/>
      <c r="B50" s="29"/>
      <c r="C50" s="29"/>
      <c r="D50" s="29"/>
      <c r="E50" s="29"/>
      <c r="F50" s="29"/>
      <c r="G50" s="29" t="s">
        <v>84</v>
      </c>
      <c r="H50" s="29" t="s">
        <v>66</v>
      </c>
      <c r="I50" s="29" t="s">
        <v>84</v>
      </c>
      <c r="J50" s="29" t="s">
        <v>66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3" t="s">
        <v>89</v>
      </c>
      <c r="AJ50" s="14">
        <f t="shared" si="0"/>
        <v>4</v>
      </c>
      <c r="AK50" s="3" t="s">
        <v>19</v>
      </c>
      <c r="AL50" s="3">
        <v>1</v>
      </c>
    </row>
    <row r="51" spans="1:38" ht="12.6" customHeight="1" x14ac:dyDescent="0.2">
      <c r="A51" s="29"/>
      <c r="B51" s="29"/>
      <c r="C51" s="29"/>
      <c r="D51" s="29"/>
      <c r="E51" s="29"/>
      <c r="F51" s="29"/>
      <c r="G51" s="29"/>
      <c r="H51" s="29"/>
      <c r="I51" s="29" t="s">
        <v>82</v>
      </c>
      <c r="J51" s="29" t="s">
        <v>22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" t="s">
        <v>90</v>
      </c>
      <c r="AJ51" s="14">
        <f t="shared" si="0"/>
        <v>2</v>
      </c>
      <c r="AK51" s="3" t="s">
        <v>19</v>
      </c>
      <c r="AL51" s="3">
        <v>1</v>
      </c>
    </row>
    <row r="52" spans="1:38" ht="12.6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" t="s">
        <v>91</v>
      </c>
      <c r="AJ52" s="14">
        <f t="shared" si="0"/>
        <v>0</v>
      </c>
      <c r="AK52" s="3" t="s">
        <v>19</v>
      </c>
      <c r="AL52" s="3">
        <v>1</v>
      </c>
    </row>
    <row r="53" spans="1:38" ht="12.6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" t="s">
        <v>92</v>
      </c>
      <c r="AJ53" s="14">
        <f t="shared" si="0"/>
        <v>0</v>
      </c>
      <c r="AK53" s="3" t="s">
        <v>19</v>
      </c>
      <c r="AL53" s="3">
        <v>1</v>
      </c>
    </row>
    <row r="54" spans="1:38" ht="12.6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" t="s">
        <v>93</v>
      </c>
      <c r="AJ54" s="14">
        <f t="shared" si="0"/>
        <v>0</v>
      </c>
      <c r="AK54" s="3" t="s">
        <v>19</v>
      </c>
      <c r="AL54" s="3">
        <v>2</v>
      </c>
    </row>
    <row r="55" spans="1:38" ht="12.6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" t="s">
        <v>94</v>
      </c>
      <c r="AJ55" s="14">
        <f t="shared" si="0"/>
        <v>0</v>
      </c>
      <c r="AK55" s="3" t="s">
        <v>19</v>
      </c>
      <c r="AL55" s="3">
        <v>2</v>
      </c>
    </row>
    <row r="56" spans="1:38" ht="12.6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" t="s">
        <v>95</v>
      </c>
      <c r="AJ56" s="14">
        <f t="shared" si="0"/>
        <v>0</v>
      </c>
      <c r="AK56" s="3" t="s">
        <v>19</v>
      </c>
      <c r="AL56" s="3">
        <v>2</v>
      </c>
    </row>
    <row r="57" spans="1:38" ht="12.6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3" t="s">
        <v>96</v>
      </c>
      <c r="AJ57" s="14">
        <f t="shared" si="0"/>
        <v>0</v>
      </c>
      <c r="AK57" s="3" t="s">
        <v>19</v>
      </c>
      <c r="AL57" s="3">
        <v>2</v>
      </c>
    </row>
    <row r="58" spans="1:38" ht="12.6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" t="s">
        <v>97</v>
      </c>
      <c r="AJ58" s="14">
        <f t="shared" si="0"/>
        <v>0</v>
      </c>
      <c r="AK58" s="3" t="s">
        <v>19</v>
      </c>
      <c r="AL58" s="3">
        <v>1</v>
      </c>
    </row>
    <row r="59" spans="1:38" ht="12.6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3" t="s">
        <v>98</v>
      </c>
      <c r="AJ59" s="14">
        <f t="shared" si="0"/>
        <v>0</v>
      </c>
      <c r="AK59" s="3" t="s">
        <v>19</v>
      </c>
      <c r="AL59" s="3">
        <v>1</v>
      </c>
    </row>
    <row r="60" spans="1:38" ht="12.6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3" t="s">
        <v>99</v>
      </c>
      <c r="AJ60" s="14">
        <f t="shared" si="0"/>
        <v>0</v>
      </c>
      <c r="AK60" s="3" t="s">
        <v>19</v>
      </c>
      <c r="AL60" s="3">
        <v>1</v>
      </c>
    </row>
    <row r="61" spans="1:38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" t="s">
        <v>100</v>
      </c>
      <c r="AJ61" s="14">
        <f t="shared" si="0"/>
        <v>0</v>
      </c>
      <c r="AK61" s="3" t="s">
        <v>3</v>
      </c>
      <c r="AL61" s="3">
        <v>1</v>
      </c>
    </row>
    <row r="62" spans="1:38" x14ac:dyDescent="0.2">
      <c r="A62" s="12" t="str">
        <f>'[1]Meet Data'!C175</f>
        <v>Administrative Official</v>
      </c>
      <c r="B62" s="12">
        <f>COUNTA(A63:A77)</f>
        <v>0</v>
      </c>
      <c r="C62" s="12" t="str">
        <f>A62</f>
        <v>Administrative Official</v>
      </c>
      <c r="D62" s="12">
        <f>COUNTA(C63:C77)</f>
        <v>1</v>
      </c>
      <c r="E62" s="12" t="str">
        <f>A62</f>
        <v>Administrative Official</v>
      </c>
      <c r="F62" s="12">
        <f>COUNTA(E63:E77)</f>
        <v>1</v>
      </c>
      <c r="G62" s="12" t="str">
        <f>A62</f>
        <v>Administrative Official</v>
      </c>
      <c r="H62" s="12">
        <f>COUNTA(G63:G77)</f>
        <v>1</v>
      </c>
      <c r="I62" s="12" t="str">
        <f>A62</f>
        <v>Administrative Official</v>
      </c>
      <c r="J62" s="12">
        <f>COUNTA(I63:I77)</f>
        <v>2</v>
      </c>
      <c r="K62" s="12" t="str">
        <f>A62</f>
        <v>Administrative Official</v>
      </c>
      <c r="L62" s="12">
        <f>COUNTA(K63:K77)</f>
        <v>1</v>
      </c>
      <c r="M62" s="12" t="str">
        <f>A62</f>
        <v>Administrative Official</v>
      </c>
      <c r="N62" s="12">
        <f>COUNTA(M63:M77)</f>
        <v>1</v>
      </c>
      <c r="O62" s="12" t="str">
        <f>A62</f>
        <v>Administrative Official</v>
      </c>
      <c r="P62" s="12">
        <f>COUNTA(O63:O77)</f>
        <v>2</v>
      </c>
      <c r="Q62" s="12" t="str">
        <f>A62</f>
        <v>Administrative Official</v>
      </c>
      <c r="R62" s="12">
        <f>COUNTA(Q63:Q77)</f>
        <v>0</v>
      </c>
      <c r="S62" s="12" t="str">
        <f>A62</f>
        <v>Administrative Official</v>
      </c>
      <c r="T62" s="12">
        <f>COUNTA(S63:S77)</f>
        <v>0</v>
      </c>
      <c r="U62" s="12" t="str">
        <f>A62</f>
        <v>Administrative Official</v>
      </c>
      <c r="V62" s="12">
        <f>COUNTA(U63:U77)</f>
        <v>0</v>
      </c>
      <c r="W62" s="12" t="str">
        <f>A62</f>
        <v>Administrative Official</v>
      </c>
      <c r="X62" s="12">
        <f>COUNTA(W63:W77)</f>
        <v>0</v>
      </c>
      <c r="Y62" s="12" t="str">
        <f>A62</f>
        <v>Administrative Official</v>
      </c>
      <c r="Z62" s="12">
        <f>COUNTA(Y63:Y77)</f>
        <v>0</v>
      </c>
      <c r="AA62" s="12" t="str">
        <f>A62</f>
        <v>Administrative Official</v>
      </c>
      <c r="AB62" s="12">
        <f>COUNTA(AA63:AA77)</f>
        <v>0</v>
      </c>
      <c r="AC62" s="12" t="str">
        <f>A62</f>
        <v>Administrative Official</v>
      </c>
      <c r="AD62" s="12">
        <f>COUNTA(AC63:AC77)</f>
        <v>0</v>
      </c>
      <c r="AE62" s="12" t="str">
        <f>A62</f>
        <v>Administrative Official</v>
      </c>
      <c r="AF62" s="12">
        <f>COUNTA(AE63:AE77)</f>
        <v>0</v>
      </c>
      <c r="AG62" s="12" t="str">
        <f>A62</f>
        <v>Administrative Official</v>
      </c>
      <c r="AH62" s="12">
        <f>COUNTA(AG63:AG77)</f>
        <v>0</v>
      </c>
      <c r="AI62" s="27" t="s">
        <v>101</v>
      </c>
      <c r="AJ62" s="14">
        <f t="shared" si="0"/>
        <v>34</v>
      </c>
      <c r="AK62" s="3" t="s">
        <v>3</v>
      </c>
      <c r="AL62" s="3">
        <v>1</v>
      </c>
    </row>
    <row r="63" spans="1:38" x14ac:dyDescent="0.2">
      <c r="A63" s="29"/>
      <c r="B63" s="29"/>
      <c r="C63" s="32" t="s">
        <v>102</v>
      </c>
      <c r="D63" s="29" t="s">
        <v>28</v>
      </c>
      <c r="E63" s="32" t="s">
        <v>102</v>
      </c>
      <c r="F63" s="29" t="s">
        <v>28</v>
      </c>
      <c r="G63" s="29"/>
      <c r="H63" s="29"/>
      <c r="I63" s="32" t="s">
        <v>102</v>
      </c>
      <c r="J63" s="29" t="s">
        <v>28</v>
      </c>
      <c r="K63" s="32" t="s">
        <v>103</v>
      </c>
      <c r="L63" s="29" t="s">
        <v>11</v>
      </c>
      <c r="M63" s="32" t="s">
        <v>102</v>
      </c>
      <c r="N63" s="29" t="s">
        <v>28</v>
      </c>
      <c r="O63" s="32" t="s">
        <v>103</v>
      </c>
      <c r="P63" s="29" t="s">
        <v>11</v>
      </c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3" t="s">
        <v>104</v>
      </c>
      <c r="AJ63" s="14">
        <f t="shared" si="0"/>
        <v>12</v>
      </c>
      <c r="AK63" s="3" t="s">
        <v>3</v>
      </c>
      <c r="AL63" s="3">
        <v>1</v>
      </c>
    </row>
    <row r="64" spans="1:38" x14ac:dyDescent="0.2">
      <c r="A64" s="29"/>
      <c r="B64" s="29"/>
      <c r="C64" s="29"/>
      <c r="D64" s="29"/>
      <c r="E64" s="29"/>
      <c r="F64" s="29"/>
      <c r="G64" s="32" t="s">
        <v>103</v>
      </c>
      <c r="H64" s="29" t="s">
        <v>11</v>
      </c>
      <c r="I64" s="32" t="s">
        <v>103</v>
      </c>
      <c r="J64" s="29" t="s">
        <v>11</v>
      </c>
      <c r="K64" s="29"/>
      <c r="L64" s="29"/>
      <c r="M64" s="29"/>
      <c r="N64" s="29"/>
      <c r="O64" s="29" t="s">
        <v>105</v>
      </c>
      <c r="P64" s="29" t="s">
        <v>22</v>
      </c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" t="s">
        <v>106</v>
      </c>
      <c r="AJ64" s="14">
        <f t="shared" si="0"/>
        <v>6</v>
      </c>
      <c r="AK64" s="3" t="s">
        <v>3</v>
      </c>
      <c r="AL64" s="3">
        <v>1</v>
      </c>
    </row>
    <row r="65" spans="1:38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3" t="s">
        <v>107</v>
      </c>
      <c r="AJ65" s="14">
        <f t="shared" si="0"/>
        <v>0</v>
      </c>
      <c r="AK65" s="3" t="s">
        <v>3</v>
      </c>
      <c r="AL65" s="3">
        <v>1</v>
      </c>
    </row>
    <row r="66" spans="1:38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3" t="s">
        <v>108</v>
      </c>
      <c r="AJ66" s="14">
        <f t="shared" si="0"/>
        <v>0</v>
      </c>
      <c r="AK66" s="3" t="s">
        <v>3</v>
      </c>
      <c r="AL66" s="3">
        <v>1</v>
      </c>
    </row>
    <row r="67" spans="1:38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3" t="s">
        <v>109</v>
      </c>
      <c r="AJ67" s="14">
        <f t="shared" si="0"/>
        <v>0</v>
      </c>
      <c r="AK67" s="3" t="s">
        <v>3</v>
      </c>
      <c r="AL67" s="3">
        <v>1</v>
      </c>
    </row>
    <row r="68" spans="1:38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3" t="s">
        <v>110</v>
      </c>
      <c r="AJ68" s="14">
        <f t="shared" si="0"/>
        <v>0</v>
      </c>
      <c r="AK68" s="3" t="s">
        <v>3</v>
      </c>
      <c r="AL68" s="3">
        <v>1</v>
      </c>
    </row>
    <row r="69" spans="1:38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3" t="s">
        <v>111</v>
      </c>
      <c r="AJ69" s="14">
        <f t="shared" si="0"/>
        <v>0</v>
      </c>
      <c r="AK69" s="3" t="s">
        <v>3</v>
      </c>
      <c r="AL69" s="3">
        <v>1</v>
      </c>
    </row>
    <row r="70" spans="1:38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3" t="s">
        <v>112</v>
      </c>
      <c r="AJ70" s="14">
        <f t="shared" si="0"/>
        <v>0</v>
      </c>
      <c r="AK70" s="3" t="s">
        <v>19</v>
      </c>
      <c r="AL70" s="3">
        <v>1</v>
      </c>
    </row>
    <row r="71" spans="1:38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3" t="s">
        <v>113</v>
      </c>
      <c r="AJ71" s="14">
        <f t="shared" si="0"/>
        <v>0</v>
      </c>
      <c r="AK71" s="3" t="s">
        <v>19</v>
      </c>
      <c r="AL71" s="3">
        <v>1</v>
      </c>
    </row>
    <row r="72" spans="1:38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3" t="s">
        <v>114</v>
      </c>
      <c r="AJ72" s="14">
        <f t="shared" si="0"/>
        <v>0</v>
      </c>
      <c r="AK72" s="3" t="s">
        <v>19</v>
      </c>
      <c r="AL72" s="3">
        <v>1</v>
      </c>
    </row>
    <row r="73" spans="1:38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3" t="s">
        <v>115</v>
      </c>
      <c r="AJ73" s="14">
        <f t="shared" si="0"/>
        <v>0</v>
      </c>
      <c r="AK73" s="3" t="s">
        <v>19</v>
      </c>
      <c r="AL73" s="3">
        <v>1</v>
      </c>
    </row>
    <row r="74" spans="1:38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3" t="s">
        <v>116</v>
      </c>
      <c r="AJ74" s="14">
        <f t="shared" ref="AJ74:AJ98" si="1">COUNTA(A74:AH74)</f>
        <v>0</v>
      </c>
      <c r="AK74" s="3" t="s">
        <v>19</v>
      </c>
      <c r="AL74" s="3">
        <v>1</v>
      </c>
    </row>
    <row r="75" spans="1:38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3" t="s">
        <v>117</v>
      </c>
      <c r="AJ75" s="14">
        <f t="shared" si="1"/>
        <v>0</v>
      </c>
      <c r="AK75" s="3" t="s">
        <v>19</v>
      </c>
      <c r="AL75" s="3">
        <v>1</v>
      </c>
    </row>
    <row r="76" spans="1:38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3" t="s">
        <v>118</v>
      </c>
      <c r="AJ76" s="14">
        <f t="shared" si="1"/>
        <v>0</v>
      </c>
      <c r="AK76" s="3" t="s">
        <v>19</v>
      </c>
      <c r="AL76" s="3">
        <v>1</v>
      </c>
    </row>
    <row r="77" spans="1:38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3" t="s">
        <v>119</v>
      </c>
      <c r="AJ77" s="14">
        <f t="shared" si="1"/>
        <v>0</v>
      </c>
      <c r="AK77" s="3" t="s">
        <v>3</v>
      </c>
      <c r="AL77" s="3">
        <v>1</v>
      </c>
    </row>
    <row r="78" spans="1:38" x14ac:dyDescent="0.2">
      <c r="A78" s="12" t="str">
        <f>'[1]Meet Data'!C176</f>
        <v>Computer Operator</v>
      </c>
      <c r="B78" s="12">
        <f>COUNTA(A79:A83)</f>
        <v>0</v>
      </c>
      <c r="C78" s="12" t="str">
        <f>A78</f>
        <v>Computer Operator</v>
      </c>
      <c r="D78" s="12">
        <f>COUNTA(C79:C83)</f>
        <v>0</v>
      </c>
      <c r="E78" s="12" t="str">
        <f>A78</f>
        <v>Computer Operator</v>
      </c>
      <c r="F78" s="12">
        <f>COUNTA(E79:E83)</f>
        <v>0</v>
      </c>
      <c r="G78" s="12" t="str">
        <f>A78</f>
        <v>Computer Operator</v>
      </c>
      <c r="H78" s="12">
        <f>COUNTA(G79:G83)</f>
        <v>0</v>
      </c>
      <c r="I78" s="12" t="str">
        <f>A78</f>
        <v>Computer Operator</v>
      </c>
      <c r="J78" s="12">
        <f>COUNTA(I79:I83)</f>
        <v>0</v>
      </c>
      <c r="K78" s="12" t="str">
        <f>A78</f>
        <v>Computer Operator</v>
      </c>
      <c r="L78" s="12">
        <f>COUNTA(K79:K83)</f>
        <v>0</v>
      </c>
      <c r="M78" s="12" t="str">
        <f>A78</f>
        <v>Computer Operator</v>
      </c>
      <c r="N78" s="12">
        <f>COUNTA(M79:M83)</f>
        <v>0</v>
      </c>
      <c r="O78" s="12" t="str">
        <f>A78</f>
        <v>Computer Operator</v>
      </c>
      <c r="P78" s="12">
        <f>COUNTA(O79:O83)</f>
        <v>0</v>
      </c>
      <c r="Q78" s="12" t="str">
        <f>A78</f>
        <v>Computer Operator</v>
      </c>
      <c r="R78" s="12">
        <f>COUNTA(Q79:Q83)</f>
        <v>0</v>
      </c>
      <c r="S78" s="12" t="str">
        <f>A78</f>
        <v>Computer Operator</v>
      </c>
      <c r="T78" s="12">
        <f>COUNTA(S79:S83)</f>
        <v>0</v>
      </c>
      <c r="U78" s="12" t="str">
        <f>A78</f>
        <v>Computer Operator</v>
      </c>
      <c r="V78" s="12">
        <f>COUNTA(U79:U83)</f>
        <v>0</v>
      </c>
      <c r="W78" s="12" t="str">
        <f>A78</f>
        <v>Computer Operator</v>
      </c>
      <c r="X78" s="12">
        <f>COUNTA(W79:W83)</f>
        <v>0</v>
      </c>
      <c r="Y78" s="12" t="str">
        <f>A78</f>
        <v>Computer Operator</v>
      </c>
      <c r="Z78" s="12">
        <f>COUNTA(Y79:Y83)</f>
        <v>0</v>
      </c>
      <c r="AA78" s="12" t="str">
        <f>A78</f>
        <v>Computer Operator</v>
      </c>
      <c r="AB78" s="12">
        <f>COUNTA(AA79:AA83)</f>
        <v>0</v>
      </c>
      <c r="AC78" s="12" t="str">
        <f>A78</f>
        <v>Computer Operator</v>
      </c>
      <c r="AD78" s="12">
        <f>COUNTA(AC79:AC83)</f>
        <v>0</v>
      </c>
      <c r="AE78" s="12" t="str">
        <f>A78</f>
        <v>Computer Operator</v>
      </c>
      <c r="AF78" s="12">
        <f>COUNTA(AE79:AE83)</f>
        <v>0</v>
      </c>
      <c r="AG78" s="12" t="str">
        <f>A78</f>
        <v>Computer Operator</v>
      </c>
      <c r="AH78" s="12">
        <f>COUNTA(AG79:AG83)</f>
        <v>0</v>
      </c>
      <c r="AI78" s="27" t="s">
        <v>120</v>
      </c>
      <c r="AJ78" s="14">
        <f t="shared" si="1"/>
        <v>34</v>
      </c>
      <c r="AK78" s="3" t="s">
        <v>19</v>
      </c>
      <c r="AL78" s="3">
        <v>1</v>
      </c>
    </row>
    <row r="79" spans="1:38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3" t="s">
        <v>121</v>
      </c>
      <c r="AJ79" s="33">
        <f t="shared" si="1"/>
        <v>0</v>
      </c>
      <c r="AK79" s="3" t="s">
        <v>19</v>
      </c>
      <c r="AL79" s="3">
        <v>1</v>
      </c>
    </row>
    <row r="80" spans="1:38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3" t="s">
        <v>122</v>
      </c>
      <c r="AJ80" s="33">
        <f t="shared" si="1"/>
        <v>0</v>
      </c>
      <c r="AK80" s="3" t="s">
        <v>19</v>
      </c>
      <c r="AL80" s="3">
        <v>1</v>
      </c>
    </row>
    <row r="81" spans="1:38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3" t="s">
        <v>123</v>
      </c>
      <c r="AJ81" s="33">
        <f t="shared" si="1"/>
        <v>0</v>
      </c>
      <c r="AK81" s="3" t="s">
        <v>19</v>
      </c>
      <c r="AL81" s="3">
        <v>2</v>
      </c>
    </row>
    <row r="82" spans="1:38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3" t="s">
        <v>124</v>
      </c>
      <c r="AJ82" s="33">
        <f t="shared" si="1"/>
        <v>0</v>
      </c>
      <c r="AK82" s="3" t="s">
        <v>19</v>
      </c>
      <c r="AL82" s="3">
        <v>2</v>
      </c>
    </row>
    <row r="83" spans="1:38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3" t="s">
        <v>125</v>
      </c>
      <c r="AJ83" s="33">
        <f t="shared" si="1"/>
        <v>0</v>
      </c>
      <c r="AK83" s="3" t="s">
        <v>19</v>
      </c>
      <c r="AL83" s="3">
        <v>1</v>
      </c>
    </row>
    <row r="84" spans="1:38" x14ac:dyDescent="0.2">
      <c r="A84" s="12" t="str">
        <f>'[1]Meet Data'!C177</f>
        <v>Dolphin Operator</v>
      </c>
      <c r="B84" s="12">
        <f>COUNTA(A85:A89)</f>
        <v>0</v>
      </c>
      <c r="C84" s="12" t="str">
        <f>A84</f>
        <v>Dolphin Operator</v>
      </c>
      <c r="D84" s="12">
        <f>COUNTA(C85:C89)</f>
        <v>0</v>
      </c>
      <c r="E84" s="12" t="str">
        <f>A84</f>
        <v>Dolphin Operator</v>
      </c>
      <c r="F84" s="12">
        <f>COUNTA(E85:E89)</f>
        <v>0</v>
      </c>
      <c r="G84" s="12" t="str">
        <f>A84</f>
        <v>Dolphin Operator</v>
      </c>
      <c r="H84" s="12">
        <f>COUNTA(G85:G89)</f>
        <v>0</v>
      </c>
      <c r="I84" s="12" t="str">
        <f>A84</f>
        <v>Dolphin Operator</v>
      </c>
      <c r="J84" s="12">
        <f>COUNTA(I85:I89)</f>
        <v>0</v>
      </c>
      <c r="K84" s="12" t="str">
        <f>A84</f>
        <v>Dolphin Operator</v>
      </c>
      <c r="L84" s="12">
        <f>COUNTA(K85:K89)</f>
        <v>0</v>
      </c>
      <c r="M84" s="12" t="str">
        <f>A84</f>
        <v>Dolphin Operator</v>
      </c>
      <c r="N84" s="12">
        <f>COUNTA(M85:M89)</f>
        <v>0</v>
      </c>
      <c r="O84" s="12" t="str">
        <f>A84</f>
        <v>Dolphin Operator</v>
      </c>
      <c r="P84" s="12">
        <f>COUNTA(O85:O89)</f>
        <v>0</v>
      </c>
      <c r="Q84" s="12" t="str">
        <f>A84</f>
        <v>Dolphin Operator</v>
      </c>
      <c r="R84" s="12">
        <f>COUNTA(Q85:Q89)</f>
        <v>0</v>
      </c>
      <c r="S84" s="12" t="str">
        <f>A84</f>
        <v>Dolphin Operator</v>
      </c>
      <c r="T84" s="12">
        <f>COUNTA(S85:S89)</f>
        <v>0</v>
      </c>
      <c r="U84" s="12" t="str">
        <f>A84</f>
        <v>Dolphin Operator</v>
      </c>
      <c r="V84" s="12">
        <f>COUNTA(U85:U89)</f>
        <v>0</v>
      </c>
      <c r="W84" s="12" t="str">
        <f>A84</f>
        <v>Dolphin Operator</v>
      </c>
      <c r="X84" s="12">
        <f>COUNTA(W85:W89)</f>
        <v>0</v>
      </c>
      <c r="Y84" s="12" t="str">
        <f>A84</f>
        <v>Dolphin Operator</v>
      </c>
      <c r="Z84" s="12">
        <f>COUNTA(Y85:Y89)</f>
        <v>0</v>
      </c>
      <c r="AA84" s="12" t="str">
        <f>A84</f>
        <v>Dolphin Operator</v>
      </c>
      <c r="AB84" s="12">
        <f>COUNTA(AA85:AA89)</f>
        <v>0</v>
      </c>
      <c r="AC84" s="12" t="str">
        <f>A84</f>
        <v>Dolphin Operator</v>
      </c>
      <c r="AD84" s="12">
        <f>COUNTA(AC85:AC89)</f>
        <v>0</v>
      </c>
      <c r="AE84" s="12" t="str">
        <f>A84</f>
        <v>Dolphin Operator</v>
      </c>
      <c r="AF84" s="12">
        <f>COUNTA(AE85:AE89)</f>
        <v>0</v>
      </c>
      <c r="AG84" s="12" t="str">
        <f>A84</f>
        <v>Dolphin Operator</v>
      </c>
      <c r="AH84" s="12">
        <f>COUNTA(AG85:AG89)</f>
        <v>0</v>
      </c>
      <c r="AI84" s="27" t="s">
        <v>126</v>
      </c>
      <c r="AJ84" s="14">
        <f t="shared" si="1"/>
        <v>34</v>
      </c>
      <c r="AK84" s="3" t="s">
        <v>19</v>
      </c>
      <c r="AL84" s="3">
        <v>1</v>
      </c>
    </row>
    <row r="85" spans="1:38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3" t="s">
        <v>127</v>
      </c>
      <c r="AJ85" s="33">
        <f t="shared" si="1"/>
        <v>0</v>
      </c>
      <c r="AK85" s="3" t="s">
        <v>19</v>
      </c>
      <c r="AL85" s="3">
        <v>1</v>
      </c>
    </row>
    <row r="86" spans="1:38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3" t="s">
        <v>128</v>
      </c>
      <c r="AJ86" s="33">
        <f t="shared" si="1"/>
        <v>0</v>
      </c>
      <c r="AK86" s="3" t="s">
        <v>19</v>
      </c>
      <c r="AL86" s="3">
        <v>1</v>
      </c>
    </row>
    <row r="87" spans="1:38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3" t="s">
        <v>129</v>
      </c>
      <c r="AJ87" s="33">
        <f t="shared" si="1"/>
        <v>0</v>
      </c>
      <c r="AK87" s="3" t="s">
        <v>19</v>
      </c>
      <c r="AL87" s="3">
        <v>2</v>
      </c>
    </row>
    <row r="88" spans="1:38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3" t="s">
        <v>130</v>
      </c>
      <c r="AJ88" s="33">
        <f t="shared" si="1"/>
        <v>0</v>
      </c>
      <c r="AK88" s="3" t="s">
        <v>19</v>
      </c>
      <c r="AL88" s="3">
        <v>2</v>
      </c>
    </row>
    <row r="89" spans="1:38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3" t="s">
        <v>131</v>
      </c>
      <c r="AJ89" s="33">
        <f t="shared" si="1"/>
        <v>0</v>
      </c>
      <c r="AK89" s="3" t="s">
        <v>19</v>
      </c>
      <c r="AL89" s="3">
        <v>1</v>
      </c>
    </row>
    <row r="90" spans="1:38" x14ac:dyDescent="0.2">
      <c r="A90" s="12" t="str">
        <f>'[1]Meet Data'!C178</f>
        <v>CTS Operator</v>
      </c>
      <c r="B90" s="12">
        <f>COUNTA(A91:A95)</f>
        <v>1</v>
      </c>
      <c r="C90" s="12" t="str">
        <f>A90</f>
        <v>CTS Operator</v>
      </c>
      <c r="D90" s="12">
        <f>COUNTA(C91:C95)</f>
        <v>2</v>
      </c>
      <c r="E90" s="12" t="str">
        <f>A90</f>
        <v>CTS Operator</v>
      </c>
      <c r="F90" s="12">
        <f>COUNTA(E91:E95)</f>
        <v>1</v>
      </c>
      <c r="G90" s="12" t="str">
        <f>A90</f>
        <v>CTS Operator</v>
      </c>
      <c r="H90" s="12">
        <f>COUNTA(G91:G95)</f>
        <v>2</v>
      </c>
      <c r="I90" s="12" t="str">
        <f>A90</f>
        <v>CTS Operator</v>
      </c>
      <c r="J90" s="12">
        <f>COUNTA(I91:I95)</f>
        <v>1</v>
      </c>
      <c r="K90" s="12" t="str">
        <f>A90</f>
        <v>CTS Operator</v>
      </c>
      <c r="L90" s="12">
        <f>COUNTA(K91:K95)</f>
        <v>2</v>
      </c>
      <c r="M90" s="12" t="str">
        <f>A90</f>
        <v>CTS Operator</v>
      </c>
      <c r="N90" s="12">
        <f>COUNTA(M91:M95)</f>
        <v>1</v>
      </c>
      <c r="O90" s="12" t="str">
        <f>A90</f>
        <v>CTS Operator</v>
      </c>
      <c r="P90" s="12">
        <f>COUNTA(O91:O95)</f>
        <v>1</v>
      </c>
      <c r="Q90" s="12" t="str">
        <f>A90</f>
        <v>CTS Operator</v>
      </c>
      <c r="R90" s="12">
        <f>COUNTA(Q91:Q95)</f>
        <v>0</v>
      </c>
      <c r="S90" s="12" t="str">
        <f>A90</f>
        <v>CTS Operator</v>
      </c>
      <c r="T90" s="12">
        <f>COUNTA(S91:S95)</f>
        <v>0</v>
      </c>
      <c r="U90" s="12" t="str">
        <f>A90</f>
        <v>CTS Operator</v>
      </c>
      <c r="V90" s="12">
        <f>COUNTA(U91:U95)</f>
        <v>0</v>
      </c>
      <c r="W90" s="12" t="str">
        <f>A90</f>
        <v>CTS Operator</v>
      </c>
      <c r="X90" s="12">
        <f>COUNTA(W91:W95)</f>
        <v>0</v>
      </c>
      <c r="Y90" s="12" t="str">
        <f>A90</f>
        <v>CTS Operator</v>
      </c>
      <c r="Z90" s="12">
        <f>COUNTA(Y91:Y95)</f>
        <v>0</v>
      </c>
      <c r="AA90" s="12" t="str">
        <f>A90</f>
        <v>CTS Operator</v>
      </c>
      <c r="AB90" s="12">
        <f>COUNTA(AA91:AA95)</f>
        <v>0</v>
      </c>
      <c r="AC90" s="12" t="str">
        <f>A90</f>
        <v>CTS Operator</v>
      </c>
      <c r="AD90" s="12">
        <f>COUNTA(AC91:AC95)</f>
        <v>0</v>
      </c>
      <c r="AE90" s="12" t="str">
        <f>A90</f>
        <v>CTS Operator</v>
      </c>
      <c r="AF90" s="12">
        <f>COUNTA(AE91:AE95)</f>
        <v>0</v>
      </c>
      <c r="AG90" s="12" t="str">
        <f>A90</f>
        <v>CTS Operator</v>
      </c>
      <c r="AH90" s="12">
        <f>COUNTA(AG91:AG95)</f>
        <v>0</v>
      </c>
      <c r="AI90" s="27" t="s">
        <v>132</v>
      </c>
      <c r="AJ90" s="14">
        <f t="shared" si="1"/>
        <v>34</v>
      </c>
      <c r="AK90" s="3" t="s">
        <v>19</v>
      </c>
      <c r="AL90" s="3">
        <v>1</v>
      </c>
    </row>
    <row r="91" spans="1:38" x14ac:dyDescent="0.2">
      <c r="A91" s="29" t="s">
        <v>102</v>
      </c>
      <c r="B91" s="29" t="s">
        <v>28</v>
      </c>
      <c r="C91" s="29" t="s">
        <v>105</v>
      </c>
      <c r="D91" s="29" t="s">
        <v>22</v>
      </c>
      <c r="E91" s="29" t="s">
        <v>103</v>
      </c>
      <c r="F91" s="29" t="s">
        <v>11</v>
      </c>
      <c r="G91" s="29" t="s">
        <v>105</v>
      </c>
      <c r="H91" s="29" t="s">
        <v>22</v>
      </c>
      <c r="I91" s="29" t="s">
        <v>105</v>
      </c>
      <c r="J91" s="29" t="s">
        <v>22</v>
      </c>
      <c r="K91" s="29" t="s">
        <v>102</v>
      </c>
      <c r="L91" s="29" t="s">
        <v>28</v>
      </c>
      <c r="M91" s="29" t="s">
        <v>105</v>
      </c>
      <c r="N91" s="29" t="s">
        <v>22</v>
      </c>
      <c r="O91" s="29" t="s">
        <v>102</v>
      </c>
      <c r="P91" s="29" t="s">
        <v>28</v>
      </c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3" t="s">
        <v>133</v>
      </c>
      <c r="AJ91" s="33">
        <f t="shared" si="1"/>
        <v>16</v>
      </c>
      <c r="AK91" s="3" t="s">
        <v>19</v>
      </c>
      <c r="AL91" s="3">
        <v>1</v>
      </c>
    </row>
    <row r="92" spans="1:38" x14ac:dyDescent="0.2">
      <c r="A92" s="29"/>
      <c r="B92" s="29"/>
      <c r="C92" s="29" t="s">
        <v>103</v>
      </c>
      <c r="D92" s="29" t="s">
        <v>11</v>
      </c>
      <c r="E92" s="29"/>
      <c r="F92" s="29"/>
      <c r="G92" s="29" t="s">
        <v>102</v>
      </c>
      <c r="H92" s="29" t="s">
        <v>28</v>
      </c>
      <c r="I92" s="29"/>
      <c r="J92" s="29"/>
      <c r="K92" s="29" t="s">
        <v>105</v>
      </c>
      <c r="L92" s="29" t="s">
        <v>22</v>
      </c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3" t="s">
        <v>134</v>
      </c>
      <c r="AJ92" s="14">
        <f t="shared" si="1"/>
        <v>6</v>
      </c>
      <c r="AK92" s="3" t="s">
        <v>19</v>
      </c>
      <c r="AL92" s="3">
        <v>1</v>
      </c>
    </row>
    <row r="93" spans="1:38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3" t="s">
        <v>135</v>
      </c>
      <c r="AJ93" s="14">
        <f t="shared" si="1"/>
        <v>0</v>
      </c>
      <c r="AK93" s="3" t="s">
        <v>19</v>
      </c>
      <c r="AL93" s="3">
        <v>2</v>
      </c>
    </row>
    <row r="94" spans="1:38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3" t="s">
        <v>136</v>
      </c>
      <c r="AJ94" s="14">
        <f t="shared" si="1"/>
        <v>0</v>
      </c>
      <c r="AK94" s="3" t="s">
        <v>19</v>
      </c>
      <c r="AL94" s="3">
        <v>2</v>
      </c>
    </row>
    <row r="95" spans="1:38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3" t="s">
        <v>137</v>
      </c>
      <c r="AJ95" s="14">
        <f t="shared" si="1"/>
        <v>0</v>
      </c>
      <c r="AK95" s="3" t="s">
        <v>19</v>
      </c>
      <c r="AL95" s="3">
        <v>1</v>
      </c>
    </row>
    <row r="96" spans="1:38" x14ac:dyDescent="0.2">
      <c r="A96" s="3" t="s">
        <v>138</v>
      </c>
      <c r="AI96" s="3" t="s">
        <v>139</v>
      </c>
      <c r="AJ96" s="14">
        <f t="shared" si="1"/>
        <v>1</v>
      </c>
      <c r="AK96" s="3" t="s">
        <v>19</v>
      </c>
      <c r="AL96" s="3">
        <v>2</v>
      </c>
    </row>
    <row r="97" spans="1:38" x14ac:dyDescent="0.2">
      <c r="A97" s="3" t="s">
        <v>140</v>
      </c>
      <c r="AI97" s="3" t="s">
        <v>141</v>
      </c>
      <c r="AJ97" s="14">
        <f t="shared" si="1"/>
        <v>1</v>
      </c>
      <c r="AK97" s="3" t="s">
        <v>19</v>
      </c>
      <c r="AL97" s="3">
        <v>2</v>
      </c>
    </row>
    <row r="98" spans="1:38" x14ac:dyDescent="0.2">
      <c r="B98" s="34">
        <f>B15+B19+B23+B28+B34+B41+B62+B78+B84+B90</f>
        <v>8</v>
      </c>
      <c r="D98" s="34">
        <f>D15+D19+D23+D28+D34+D41+D62+D78+D84+D90</f>
        <v>20</v>
      </c>
      <c r="F98" s="34">
        <f>F15+F19+F23+F28+F34+F41+F62+F78+F84+F90</f>
        <v>21</v>
      </c>
      <c r="H98" s="34">
        <f>H15+H19+H23+H28+H34+H41+H62+H78+H84+H90</f>
        <v>24</v>
      </c>
      <c r="J98" s="34">
        <f>J15+J19+J23+J28+J34+J41+J62+J78+J84+J90</f>
        <v>23</v>
      </c>
      <c r="L98" s="34">
        <f>L15+L19+L23+L28+L34+L41+L62+L78+L84+L90</f>
        <v>22</v>
      </c>
      <c r="N98" s="34">
        <f>N15+N19+N23+N28+N34+N41+N62+N78+N84+N90</f>
        <v>9</v>
      </c>
      <c r="P98" s="34">
        <f>P15+P19+P23+P28+P34+P41+P62+P78+P84+P90</f>
        <v>17</v>
      </c>
      <c r="R98" s="34">
        <f>R15+R19+R23+R28+R34+R41+R62+R78+R84+R90</f>
        <v>0</v>
      </c>
      <c r="T98" s="34">
        <f>T15+T19+T23+T28+T34+T41+T62+T78+T84+T90</f>
        <v>0</v>
      </c>
      <c r="V98" s="34">
        <f>V15+V19+V23+V28+V34+V41+V62+V78+V84+V90</f>
        <v>0</v>
      </c>
      <c r="X98" s="34">
        <f>X15+X19+X23+X28+X34+X41+X62+X78+X84+X90</f>
        <v>0</v>
      </c>
      <c r="Z98" s="34">
        <f>Z15+Z19+Z23+Z28+Z34+Z41+Z62+Z78+Z84+Z90</f>
        <v>0</v>
      </c>
      <c r="AB98" s="34">
        <f>AB15+AB19+AB23+AB28+AB34+AB41+AB62+AB78+AB84+AB90</f>
        <v>0</v>
      </c>
      <c r="AD98" s="34">
        <f>AD15+AD19+AD23+AD28+AD34+AD41+AD62+AD78+AD84+AD90</f>
        <v>0</v>
      </c>
      <c r="AF98" s="34">
        <f>AF15+AF19+AF23+AF28+AF34+AF41+AF62+AF78+AF84+AF90</f>
        <v>0</v>
      </c>
      <c r="AH98" s="34">
        <f>AH15+AH19+AH23+AH28+AH34+AH41+AH62+AH78+AH84+AH90</f>
        <v>0</v>
      </c>
      <c r="AI98" s="34">
        <f>B98+D98+F98+H98+J98+L98+N98+P98+R98+T98+V98+X98+Z98+AB98+AD98+AF98+AH98</f>
        <v>144</v>
      </c>
      <c r="AJ98" s="14">
        <f t="shared" si="1"/>
        <v>17</v>
      </c>
      <c r="AK98" s="3" t="s">
        <v>3</v>
      </c>
      <c r="AL98" s="3">
        <v>1</v>
      </c>
    </row>
    <row r="101" spans="1:38" x14ac:dyDescent="0.2">
      <c r="I101" s="35" t="s">
        <v>142</v>
      </c>
      <c r="J101" s="35" t="s">
        <v>143</v>
      </c>
      <c r="K101" s="36" t="s">
        <v>144</v>
      </c>
    </row>
    <row r="102" spans="1:38" x14ac:dyDescent="0.2">
      <c r="I102" s="37" t="s">
        <v>145</v>
      </c>
      <c r="J102" s="37" t="s">
        <v>146</v>
      </c>
      <c r="K102" s="38" t="s">
        <v>147</v>
      </c>
    </row>
  </sheetData>
  <autoFilter ref="A9:AL98" xr:uid="{00000000-0001-0000-0000-000000000000}"/>
  <mergeCells count="6">
    <mergeCell ref="A2:AH2"/>
    <mergeCell ref="A3:AH3"/>
    <mergeCell ref="A4:AH4"/>
    <mergeCell ref="A5:AH5"/>
    <mergeCell ref="A6:AH6"/>
    <mergeCell ref="A7:AH7"/>
  </mergeCells>
  <printOptions horizontalCentered="1"/>
  <pageMargins left="0.25" right="0.25" top="0.5" bottom="0.2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Meet Officiating Assignments</vt:lpstr>
      <vt:lpstr>AO</vt:lpstr>
      <vt:lpstr>AR</vt:lpstr>
      <vt:lpstr>CJ</vt:lpstr>
      <vt:lpstr>CO</vt:lpstr>
      <vt:lpstr>DOLPHIN</vt:lpstr>
      <vt:lpstr>DR</vt:lpstr>
      <vt:lpstr>MR</vt:lpstr>
      <vt:lpstr>'Meet Officiating Assignments'!Print_Area</vt:lpstr>
      <vt:lpstr>SR</vt:lpstr>
      <vt:lpstr>ST</vt:lpstr>
      <vt:lpstr>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</dc:creator>
  <cp:lastModifiedBy>Annemarie</cp:lastModifiedBy>
  <dcterms:created xsi:type="dcterms:W3CDTF">2023-07-20T01:47:41Z</dcterms:created>
  <dcterms:modified xsi:type="dcterms:W3CDTF">2023-07-20T01:48:29Z</dcterms:modified>
</cp:coreProperties>
</file>